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https://tepjf.sharepoint.com/sites/DAIR/Documentos compartidos/Instrumentos/Programa Anual de Trabajo 2026/items/"/>
    </mc:Choice>
  </mc:AlternateContent>
  <xr:revisionPtr revIDLastSave="0" documentId="8_{0F25699E-49FA-4072-83E5-02790D6F4D69}" xr6:coauthVersionLast="47" xr6:coauthVersionMax="47" xr10:uidLastSave="{00000000-0000-0000-0000-000000000000}"/>
  <workbookProtection workbookAlgorithmName="SHA-512" workbookHashValue="NVS0zVWA6qIYlQOJcEKoHGs/enB53eWMh2m2mjw85Y12K227rqIvjrRNYjuMDk4ffNvUFf+RhtpQ5lSf63g+Mw==" workbookSaltValue="jbvpPHcJiF8v07OjvfwYnQ==" workbookSpinCount="100000" lockStructure="1"/>
  <bookViews>
    <workbookView xWindow="-108" yWindow="-108" windowWidth="23256" windowHeight="12456" tabRatio="803" xr2:uid="{00000000-000D-0000-FFFF-FFFF00000000}"/>
  </bookViews>
  <sheets>
    <sheet name="PAT_2026_dh" sheetId="8" r:id="rId1"/>
    <sheet name="Indicador" sheetId="4" r:id="rId2"/>
    <sheet name="Firmas" sheetId="9" r:id="rId3"/>
    <sheet name="Catalogo" sheetId="2" state="hidden" r:id="rId4"/>
    <sheet name="Codebook" sheetId="7" state="hidden" r:id="rId5"/>
  </sheets>
  <definedNames>
    <definedName name="_xlnm.Print_Area" localSheetId="1">Indicador!$A$1:$V$57</definedName>
    <definedName name="_xlnm.Print_Area" localSheetId="0">PAT_2026_dh!$A$87:$R$132</definedName>
    <definedName name="CuatroDos">Catalogo!$A$52:$A$54</definedName>
    <definedName name="CuatroTres">Catalogo!$A$55:$A$57</definedName>
    <definedName name="CuatroUno">Catalogo!$A$49:$A$51</definedName>
    <definedName name="DosDos">Catalogo!$A$36:$A$37</definedName>
    <definedName name="DosTres">Catalogo!$A$38:$A$39</definedName>
    <definedName name="DosUno">Catalogo!$A$34:$A$35</definedName>
    <definedName name="EjeCuatro">Catalogo!$A$18:$A$20</definedName>
    <definedName name="EjeDos">Catalogo!$A$12:$A$14</definedName>
    <definedName name="EjeTres">Catalogo!$A$15:$A$17</definedName>
    <definedName name="EjeUno">Catalogo!$A$9:$A$11</definedName>
    <definedName name="LEUnoDos">Catalogo!$A$29:$A$30</definedName>
    <definedName name="LEUnoUno">Catalogo!$A$26:$A$28</definedName>
    <definedName name="_xlnm.Print_Titles" localSheetId="0">PAT_2026_dh!$87:$92</definedName>
    <definedName name="TresDos">Catalogo!$A$43:$A$45</definedName>
    <definedName name="TresTres">Catalogo!$A$46:$A$48</definedName>
    <definedName name="TresUno">Catalogo!$A$40:$A$42</definedName>
    <definedName name="UnoTres">Catalogo!$A$31:$A$33</definedName>
    <definedName name="UnoUno">Catalogo!$A$26:$A$28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5" i="8" l="1"/>
  <c r="D17" i="9"/>
  <c r="Q93" i="8"/>
  <c r="N93" i="8" s="1"/>
  <c r="B15" i="8"/>
  <c r="B28" i="8" s="1"/>
  <c r="B121" i="8"/>
  <c r="R22" i="8"/>
  <c r="R21" i="8"/>
  <c r="R112" i="8"/>
  <c r="R111" i="8"/>
  <c r="C31" i="8"/>
  <c r="C34" i="8" s="1"/>
  <c r="C124" i="8"/>
  <c r="C127" i="8" s="1"/>
  <c r="H129" i="8" l="1"/>
  <c r="O129" i="8"/>
  <c r="M129" i="8"/>
  <c r="N129" i="8"/>
  <c r="L129" i="8"/>
  <c r="J129" i="8"/>
  <c r="E129" i="8"/>
  <c r="K129" i="8"/>
  <c r="P129" i="8"/>
  <c r="I129" i="8"/>
  <c r="G129" i="8"/>
  <c r="F129" i="8"/>
  <c r="E36" i="8"/>
  <c r="O36" i="8"/>
  <c r="N36" i="8"/>
  <c r="M36" i="8"/>
  <c r="K36" i="8"/>
  <c r="J36" i="8"/>
  <c r="I36" i="8"/>
  <c r="H36" i="8"/>
  <c r="G36" i="8"/>
  <c r="F36" i="8"/>
  <c r="P36" i="8"/>
  <c r="L36" i="8"/>
  <c r="I10" i="4"/>
  <c r="I5" i="4"/>
  <c r="T13" i="4" l="1"/>
  <c r="Q13" i="4"/>
  <c r="N13" i="4"/>
  <c r="K13" i="4"/>
  <c r="I2" i="4"/>
  <c r="T42" i="4"/>
  <c r="Q42" i="4"/>
  <c r="N42" i="4"/>
  <c r="K42" i="4"/>
  <c r="I33"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<sst xmlns="http://schemas.openxmlformats.org/spreadsheetml/2006/main" count="505" uniqueCount="325">
  <si>
    <t>1.1 Facilitar el acceso a la justicia electoral a la sociedad mediante el diálogo y participación permanentes, abiertos y continuos.</t>
  </si>
  <si>
    <t>1.2 Propiciar la interacción entre el Tribunal Electoral con las autoridades electorales y la ciudadanía a través de un lenguaje ciudadano, incluyente y asertivo, que contribuya a transmitir, con objetividad y claridad, las decisiones jurisdiccionales.</t>
  </si>
  <si>
    <t>1.3 Proporcionar a la ciudadanía herramientas que faciliten el entendimiento coherente, claro y transparente del proceso deliberativo de la labor jurisdiccional electoral.</t>
  </si>
  <si>
    <t>2.1 Proveer mecanismos de protección de los derechos político-electorales de la ciudadanía.</t>
  </si>
  <si>
    <t>2.2 Coordinar acciones para prevenir, atender, sancionar y eliminar la violencia política en razón de género, a fin de contribuir al pleno ejercicio de los derechos político-electorales de las personas.</t>
  </si>
  <si>
    <t>4.1 Consolidar un sentido de pertenencia, apego y lealtad a la institución.</t>
  </si>
  <si>
    <t>4.2 Generar condiciones que promuevan el respeto, igualdad y equidad entre las personas servidoras públicas que integran el Tribunal Electoral.</t>
  </si>
  <si>
    <t>4.3 Internalizar los valores institucionales que orienten y guíen la actuación de las personas servidores públicas.</t>
  </si>
  <si>
    <t>Entregable</t>
  </si>
  <si>
    <t>Monto requerido</t>
  </si>
  <si>
    <t>Realizado</t>
  </si>
  <si>
    <t>Programación</t>
  </si>
  <si>
    <t xml:space="preserve">2.3 Incorporar en las decisiones del Tribunal la perspectiva de género, que garantice la igualdad de derechos, la inclusión, y la equidad en los procesos electorales, mediante acciones afirmativas temporales, razonables, proporcionales y objetivas. </t>
  </si>
  <si>
    <t>Nombre</t>
  </si>
  <si>
    <t>Definición</t>
  </si>
  <si>
    <t>Variables</t>
  </si>
  <si>
    <t>1er. Trimestre</t>
  </si>
  <si>
    <t>2do. Trimestre</t>
  </si>
  <si>
    <t>3er. Trimestre</t>
  </si>
  <si>
    <t>4to. Trimestre</t>
  </si>
  <si>
    <t>A</t>
  </si>
  <si>
    <t>B</t>
  </si>
  <si>
    <t>Resultado del Indicador</t>
  </si>
  <si>
    <t>Unidad de medida</t>
  </si>
  <si>
    <t>Dimensión</t>
  </si>
  <si>
    <t>Frecuencia</t>
  </si>
  <si>
    <t>Sentido</t>
  </si>
  <si>
    <t xml:space="preserve">Porcentaje </t>
  </si>
  <si>
    <t xml:space="preserve">Eficacia </t>
  </si>
  <si>
    <t xml:space="preserve">Trimestral </t>
  </si>
  <si>
    <t xml:space="preserve">Ascendente </t>
  </si>
  <si>
    <t xml:space="preserve">Valor de la Meta </t>
  </si>
  <si>
    <t xml:space="preserve">Semaforización </t>
  </si>
  <si>
    <t>Comentarios del Avance</t>
  </si>
  <si>
    <t xml:space="preserve">Descripción de la Meta </t>
  </si>
  <si>
    <t>Método de cálculo</t>
  </si>
  <si>
    <t>( A / B ) * 100</t>
  </si>
  <si>
    <t>Medios de Verificación</t>
  </si>
  <si>
    <t>Línea Base</t>
  </si>
  <si>
    <t>Año</t>
  </si>
  <si>
    <t>Valor</t>
  </si>
  <si>
    <t>Porcentaje de cumplimiento del Programa Anual de Trabajo</t>
  </si>
  <si>
    <t>Considerando las actividades que corresponde reportar en el mes de cálculo, se obtiene el porcentaje promedio de cumplimiento de las actividades.</t>
  </si>
  <si>
    <t xml:space="preserve">Suma de los porcentajes de cumplimiento de las actividades que reportan información en el trimestre de cálculo. </t>
  </si>
  <si>
    <t xml:space="preserve">A. Suma de los porcentajes de cumplimiento de las actividades que reportan información en el trimestre de cálculo. </t>
  </si>
  <si>
    <t xml:space="preserve">B. Número de actividades que reportan información en el trimestre de cálculo. </t>
  </si>
  <si>
    <t>Eficacia</t>
  </si>
  <si>
    <t>Eficiencia</t>
  </si>
  <si>
    <t>Calidad</t>
  </si>
  <si>
    <t>Economía</t>
  </si>
  <si>
    <t>Descendente</t>
  </si>
  <si>
    <t>Mayor o igual a XX%</t>
  </si>
  <si>
    <t>Menor a XX%</t>
  </si>
  <si>
    <t>Suma de los porcentajes de cumplimiento de las actividades que reportan información en el trimestre de cálculo entre el número de actividades que reportan información en el trimestre de cálculo, por cien.</t>
  </si>
  <si>
    <t xml:space="preserve">El porcentaje promedio de cumplimiento de las actividades es de 80% o mayor. </t>
  </si>
  <si>
    <t>Líneas Específicas</t>
  </si>
  <si>
    <t>1.1.1 Resoluciones de la Sala Superior y de las Salas Regionales publicadas, en un espacio público para facilitar consulta, y difundidas con un lenguaje sencillo y ciudadano.</t>
  </si>
  <si>
    <t>1.1.2 Decisiones jurisdiccionales y gestión del Tribunal que incorporan principios de transparencia proactiva.</t>
  </si>
  <si>
    <t>1.1.3  Acciones del TEPJF publicitadas en foros, conferencias, convocatorias, espacios educativos, trabajo editorial, entre otros.</t>
  </si>
  <si>
    <t>1.2.1 Instrumentos de colaboración de desarrollo de proyectos interinstitucionales en materia electoral celebrados con énfasis en la defensoría de derechos en beneficio de personas en situación de vulnerabilidad.</t>
  </si>
  <si>
    <t>1.2.2 Mecanismos de consulta de jurisprudencias, tesis y criterios en materia electoral actualizados.</t>
  </si>
  <si>
    <t>1.3.1 Participación efectiva de la ciudadanía con el Tribunal, a través de un modelo de Tribunal Abierto.</t>
  </si>
  <si>
    <t>1.3.2 Estrategias de comunicación institucional implementadas para una mejor difusión y comprensión del proceso deliberativo de la actividad jurisdiccional electoral.</t>
  </si>
  <si>
    <t>1.3.3  Oferta académica del Tribunal actualizada y disponible para la ciudadanía.</t>
  </si>
  <si>
    <t>2.1.1 Acciones implementadas para tutelar los derechos político-electorales de las personas y asegurar su protección.</t>
  </si>
  <si>
    <t>2.1.2 Programas y acciones propuestos e instrumentados para impulsar el conocimiento, ejercicio, respeto y protección de los derechos político-electorales.</t>
  </si>
  <si>
    <t>2.2.1 Instrumentos de colaboración de desarrollo de proyectos interinstitucionales en materia electoral celebrados con la finalidad de tutelar los derechos político-electorales.</t>
  </si>
  <si>
    <t>2.2.2 Programas y acciones para prevenir, sancionar y eliminar la violencia política en razón de género.</t>
  </si>
  <si>
    <t>2.3.1 Decisiones jurisdiccionales del Tribunal incorporan una perspectiva de inclusión, igualdad de derechos y erradicación a la violencia política en razón de género.</t>
  </si>
  <si>
    <t>2.3.2 Gestión del Tribunal que contiene una perspectiva de igualdad de derechos, inclusión y erradicación de la violencia política en razón de género.</t>
  </si>
  <si>
    <t xml:space="preserve">3.1.1 Divulgación proactiva de información que transparenten e identifiquen las decisiones y acciones del TEPJF. </t>
  </si>
  <si>
    <t>3.1.2 Rendición de cuentas fortalecida mediante el uso adecuado de los recursos y el acceso a la información.</t>
  </si>
  <si>
    <t>3.1.3 Mecanismos de control actualizados y establecidos en materia de combate a la corrupción.</t>
  </si>
  <si>
    <t>4.1.1 Programa de inducción para el personal de nuevo ingreso, y de convivencia e integración para los miembros del Tribunal.</t>
  </si>
  <si>
    <t>4.1.2 Justa y equitativa retribución, prestaciones e incentivos que fortalezcan el desempeño del personal.</t>
  </si>
  <si>
    <t>4.1.3 Equilibrio laboral, profesional, personal y familiar a través acciones que promuevan el desarrollo humano y bienestar del personal.</t>
  </si>
  <si>
    <t>4.2.1 Talleres, cursos, seminarios, eventos deportivos, culturales y sociales que promuevan el respeto, la igualdad y equidad de las personas servidoras públicas.</t>
  </si>
  <si>
    <t>4.2.2 Asistencia médica, psicológica y de apoyo emocional que contribuya al bienestar integral del personal del Tribunal.</t>
  </si>
  <si>
    <t>4.2.3 Reconocimiento y estímulo por parte de la Institución que genere un ambiente de sana competencia, contribuyendo al desarrollo humano de los integrantes del Tribunal.</t>
  </si>
  <si>
    <t>4.3.1 Programa de promoción de la integridad y prevención de la corrupción consolidado en el Tribunal.</t>
  </si>
  <si>
    <t>4.3.2 Código de conducta y de ética del Tribunal actualizado, socializado e internalizado entre los integrantes del Tribunal.</t>
  </si>
  <si>
    <t>4.3.3 Encuesta de clima organizacional, para el monitoreo de la percepción del ambiente laboral de las personas servidoras públicas.</t>
  </si>
  <si>
    <t>Documento</t>
  </si>
  <si>
    <t>Cumplimiento</t>
  </si>
  <si>
    <t>Ascendente</t>
  </si>
  <si>
    <t>El indicador involucra a todos los programas, proyectos y procesos de la unidad responsable.</t>
  </si>
  <si>
    <t>Programa, proyecto o proceso asociado</t>
  </si>
  <si>
    <t>Responsable</t>
  </si>
  <si>
    <t>Periodicidad de reporte</t>
  </si>
  <si>
    <t>Objetivos estratégicos</t>
  </si>
  <si>
    <t>3. Propiciar una gestión eficiente de los recursos, que optimice el desempeño jurisdiccional y administrativo del Tribunal, mediante el fortalecimiento normativo, la integridad, el profesionalismo y la capacitación.</t>
  </si>
  <si>
    <t>2. Salvaguardar el respeto y protección efectiva de los derechos políticos-electorales, con énfasis en la transversalidad de la perspectiva de género y la igualdad de derechos, la paridad y la inclusión; así como la prevención y atención de la violencia política en razón de género.</t>
  </si>
  <si>
    <t>4. Mejorar el ambiente laboral promoviendo la igualdad en las condiciones de trabajo y la consolidación de un sentido de pertenencia a la institución.</t>
  </si>
  <si>
    <t>Alineación a objetivo estratégico</t>
  </si>
  <si>
    <t>Alineación a línea estratégica</t>
  </si>
  <si>
    <t>Líneas estratégicas</t>
  </si>
  <si>
    <t>Alineación a línea específica</t>
  </si>
  <si>
    <t>Trimestral</t>
  </si>
  <si>
    <t>Programa</t>
  </si>
  <si>
    <t>Proyecto</t>
  </si>
  <si>
    <t>Programa específico</t>
  </si>
  <si>
    <t>Reportes mensuales del PAT proporcionado por la UR y verificado por la DGPEI.</t>
  </si>
  <si>
    <t>Tipo de actividad</t>
  </si>
  <si>
    <t>Programable</t>
  </si>
  <si>
    <t>No programable</t>
  </si>
  <si>
    <t>Solicitado</t>
  </si>
  <si>
    <t>Programado</t>
  </si>
  <si>
    <t>Proyectado</t>
  </si>
  <si>
    <t>3.1 Consolidar un modelo efectivo de transparencia, rendición de cuentas y combate a la corrupción, a través de la internalización y estricta observancia de los principios de austeridad, eficiencia, eficacia, economía, transparencia y honradez en la administración de los recursos.</t>
  </si>
  <si>
    <t>3.2 Actualizar la normatividad para garantizar el orden, la legalidad y asignación de funciones, definir tramos de control y responsabilidades al interior del Tribunal, para mantenerse atento y proactivo a las necesidades del sistema electoral.</t>
  </si>
  <si>
    <t>3.3 Promover el desarrollo profesional, capacitación integral y formación continua de las personas servidoras públicas, jurisdiccionales y administrativas, para contribuir en las decisiones y gestión del Tribunal.</t>
  </si>
  <si>
    <t xml:space="preserve">3.2.1 Normativa interna actualizada para contribuir a mantener el orden y legalidad en el actuar del personal del TEPJF. </t>
  </si>
  <si>
    <t xml:space="preserve">3.2.2 Principios de igualdad de género, no discriminación y erradicación a la violencia en razón de género incorporados en la normativa interna. </t>
  </si>
  <si>
    <t>3.2.3  Repositorio de la normatividad publicada actualizado.</t>
  </si>
  <si>
    <t xml:space="preserve">3.3.1  Programas de capacitación y formación desarrollados para las personas servidoras públicas, encaminados a fortalecer al Tribunal. </t>
  </si>
  <si>
    <t>3.3.2 Personal profesionalizado y capacitado para alcanzar una perspectiva institucional con enfoque de igualdad de derechos, paridad de género y no discriminación en el Tribunal.</t>
  </si>
  <si>
    <t>3.3.3 Cursos, congresos, seminarios y talleres de capacitación y sensibilización sobre derechos humanos, igualdad de derechos, paridad de género, perspectiva de género, igualdad de género y otros temas relativos promovidos al personal para contribuir en el desarrollo de sus funciones.</t>
  </si>
  <si>
    <t>Comentario / Justificación</t>
  </si>
  <si>
    <t xml:space="preserve">1. Fortalecer la confianza ciudadana en las decisiones del Tribunal, con base en la autonomía, imparcialidad, neutralidad, objetividad, independencia, difusión y transparencia, en la impartición colegiada de la justicia electoral. </t>
  </si>
  <si>
    <t>Mensual</t>
  </si>
  <si>
    <t>Bimestral</t>
  </si>
  <si>
    <t>Cuatrimestral</t>
  </si>
  <si>
    <t>Semestral</t>
  </si>
  <si>
    <t>Anual</t>
  </si>
  <si>
    <t>Total de actividades que reportan información en el trimestre de cálculo</t>
  </si>
  <si>
    <t xml:space="preserve">Mayor o igual a XX% y menor a XX% </t>
  </si>
  <si>
    <t>1. Identificación de la Unidad</t>
  </si>
  <si>
    <t>Proceso</t>
  </si>
  <si>
    <t>Unidades responsables</t>
  </si>
  <si>
    <t>Acro</t>
  </si>
  <si>
    <t>Dirección General de Adquisiciones, Servicios y Obra Pública</t>
  </si>
  <si>
    <t>SA</t>
  </si>
  <si>
    <t>DGASOP</t>
  </si>
  <si>
    <t>Nombre de la Actividad</t>
  </si>
  <si>
    <t>Periodicidad</t>
  </si>
  <si>
    <t>Núm. actividad</t>
  </si>
  <si>
    <t>1.1 Nombre de la unidad responsable</t>
  </si>
  <si>
    <t>1.2 Atribuciones y funciones de la unidad responsable</t>
  </si>
  <si>
    <t>Coordinación General de la Oficina de la Presidencia</t>
  </si>
  <si>
    <t>Secretaría Técnica de la Presidencia</t>
  </si>
  <si>
    <t>Secretaría de Igualdad de Inclusión</t>
  </si>
  <si>
    <t>Dirección General de Asuntos Jurídicos</t>
  </si>
  <si>
    <t>Dirección General de Documentación</t>
  </si>
  <si>
    <t>SHName</t>
  </si>
  <si>
    <t>Dirección General de Igualdad de Derechos y Paridad de Género</t>
  </si>
  <si>
    <t>Dirección General de Relaciones Institucionales Internacionales</t>
  </si>
  <si>
    <t>Dirección General de Relaciones Institucionales Nacionales</t>
  </si>
  <si>
    <t>Dirección General de Transparencia, Acceso a la Información y Protección de Datos Personales</t>
  </si>
  <si>
    <t>Dirección General de Comunicación Social</t>
  </si>
  <si>
    <t>CGOP</t>
  </si>
  <si>
    <t>STP</t>
  </si>
  <si>
    <t>DGAJ</t>
  </si>
  <si>
    <t>DGJSC</t>
  </si>
  <si>
    <t>DGD</t>
  </si>
  <si>
    <t>DGTAIPDP</t>
  </si>
  <si>
    <t>DGIDPG</t>
  </si>
  <si>
    <t>DGRII</t>
  </si>
  <si>
    <t>DGRIN</t>
  </si>
  <si>
    <t>STIeI</t>
  </si>
  <si>
    <t>DGSC</t>
  </si>
  <si>
    <t>Dirección General de Recursos Humanos</t>
  </si>
  <si>
    <t>Dirección General de Recursos Financieros</t>
  </si>
  <si>
    <t>Dirección General de Protección Institucional</t>
  </si>
  <si>
    <t>Dirección General de Mantenimiento y Servicios Generales</t>
  </si>
  <si>
    <t>Dirección General de Planeación y Evaluación Institucional</t>
  </si>
  <si>
    <t>Dirección General de Sistemas</t>
  </si>
  <si>
    <t>DGRH</t>
  </si>
  <si>
    <t>DGRF</t>
  </si>
  <si>
    <t>DGPI</t>
  </si>
  <si>
    <t>DGMSG</t>
  </si>
  <si>
    <t>DGPEI</t>
  </si>
  <si>
    <t>DGS</t>
  </si>
  <si>
    <t>Escuela Judicial Electoral</t>
  </si>
  <si>
    <t>Visitaduría Judicial</t>
  </si>
  <si>
    <t>Contraloría Interna</t>
  </si>
  <si>
    <t>Defensoría Pública Electoral</t>
  </si>
  <si>
    <t>Dirección General de Investigación de Responsabilidades Administrativas</t>
  </si>
  <si>
    <t>CA</t>
  </si>
  <si>
    <t>EJE</t>
  </si>
  <si>
    <t>VJ</t>
  </si>
  <si>
    <t>CI</t>
  </si>
  <si>
    <t>DPE</t>
  </si>
  <si>
    <t>DGIRA</t>
  </si>
  <si>
    <t>DPEEAAVPG</t>
  </si>
  <si>
    <t>Dirección General de Jurisprudencia, Seguimiento y Consulta</t>
  </si>
  <si>
    <t>Secretaría Administrativa</t>
  </si>
  <si>
    <t>Comisión de administración</t>
  </si>
  <si>
    <t>Defensoría Publica Electoral Especializada en la Atención de Asuntos de Violencia Política en razón de Género</t>
  </si>
  <si>
    <t>Tipo</t>
  </si>
  <si>
    <t>X</t>
  </si>
  <si>
    <t>Mantenimiento</t>
  </si>
  <si>
    <t>Ene</t>
  </si>
  <si>
    <t>Feb</t>
  </si>
  <si>
    <t>Mar</t>
  </si>
  <si>
    <t>Abr</t>
  </si>
  <si>
    <t>May</t>
  </si>
  <si>
    <t>Jun</t>
  </si>
  <si>
    <t>Jul</t>
  </si>
  <si>
    <t>Ago</t>
  </si>
  <si>
    <t>Sep</t>
  </si>
  <si>
    <t>Oct</t>
  </si>
  <si>
    <t>Nov</t>
  </si>
  <si>
    <t>Dic</t>
  </si>
  <si>
    <t>Tribunal Electoral del Poder Judicial de la Federación
Dirección General de Planeación y Evaluación Institucional
Anteproyecto Programa Anual de Trabajo 2026</t>
  </si>
  <si>
    <t>2.a.1 Nombre del programa, proceso - procedimiento o proyecto</t>
  </si>
  <si>
    <t>2.a.2 Tipo</t>
  </si>
  <si>
    <t>2.a.3 Alineación al Plan Estratégico Institucional</t>
  </si>
  <si>
    <t>2.a.4 Programación de actividades</t>
  </si>
  <si>
    <t>Secretaría General de Acuerdos de Sala Superior</t>
  </si>
  <si>
    <t>SGA</t>
  </si>
  <si>
    <t>Sala Regional Guadalajara-Presidencia</t>
  </si>
  <si>
    <t>Sala Regional Guadalajara-Secretaría General de Acuerdos</t>
  </si>
  <si>
    <t>Sala Regional Guadalajara-Delegación Administrativa</t>
  </si>
  <si>
    <t>SRG-P</t>
  </si>
  <si>
    <t>SRG-M</t>
  </si>
  <si>
    <t>SRG-SGA</t>
  </si>
  <si>
    <t>SRG-DA</t>
  </si>
  <si>
    <t>Sala Regional Guadalajara-Magistraturas</t>
  </si>
  <si>
    <t>Sala Regional Monterrey-Presidencia</t>
  </si>
  <si>
    <t>Sala Regional Monterrey-Magistraturas</t>
  </si>
  <si>
    <t>Sala Regional Monterrey-Secretaría General de Acuerdos</t>
  </si>
  <si>
    <t>Sala Regional Monterrey-Delegación Administrativa</t>
  </si>
  <si>
    <t>SRM-P</t>
  </si>
  <si>
    <t>SRM-M</t>
  </si>
  <si>
    <t>SRM-SGA</t>
  </si>
  <si>
    <t>SRM-DA</t>
  </si>
  <si>
    <t>Sala Regional Xalapa-Presidencia</t>
  </si>
  <si>
    <t>Sala Regional Xalapa-Magistraturas</t>
  </si>
  <si>
    <t>Sala Regional Xalapa-Secretaría General de Acuerdos</t>
  </si>
  <si>
    <t>Sala Regional Xalapa-Delegación Administrativa</t>
  </si>
  <si>
    <t>SRX-P</t>
  </si>
  <si>
    <t>SRX-M</t>
  </si>
  <si>
    <t>SRX-SGA</t>
  </si>
  <si>
    <t>SRX-DA</t>
  </si>
  <si>
    <t>Sala Regional Ciudad de México-Presidencia</t>
  </si>
  <si>
    <t>Sala Regional Ciudad de México-Magistraturas</t>
  </si>
  <si>
    <t>Sala Regional Ciudad de México-Secretaría General de Acuerdos</t>
  </si>
  <si>
    <t>Sala Regional Ciudad de México-Delegación Administrativa</t>
  </si>
  <si>
    <t>SRC-P</t>
  </si>
  <si>
    <t>SRC-M</t>
  </si>
  <si>
    <t>SRC-SGA</t>
  </si>
  <si>
    <t>SRC-DA</t>
  </si>
  <si>
    <t>Sala Regional Toluca-Presidencia</t>
  </si>
  <si>
    <t>Sala Regional Toluca-Magistraturas</t>
  </si>
  <si>
    <t>Sala Regional Toluca-Secretaría General de Acuerdos</t>
  </si>
  <si>
    <t>Sala Regional Toluca-Delegación Administrativa</t>
  </si>
  <si>
    <t>SRT-P</t>
  </si>
  <si>
    <t>SRT-M</t>
  </si>
  <si>
    <t>SRT-SGA</t>
  </si>
  <si>
    <t>SRT-DA</t>
  </si>
  <si>
    <t>Avance financiero</t>
  </si>
  <si>
    <t>Seguimiento</t>
  </si>
  <si>
    <t>Número</t>
  </si>
  <si>
    <t>Parámetros</t>
  </si>
  <si>
    <t>Registro de indicadores</t>
  </si>
  <si>
    <t>Programa Anual de Trabajo 2026 de</t>
  </si>
  <si>
    <t>Total de Actividades</t>
  </si>
  <si>
    <t>Total de Indicadores</t>
  </si>
  <si>
    <t>Responsables</t>
  </si>
  <si>
    <t>NOMBRE</t>
  </si>
  <si>
    <t>CARGO</t>
  </si>
  <si>
    <t>FIRMA</t>
  </si>
  <si>
    <t>Elaboró</t>
  </si>
  <si>
    <t>Revisó</t>
  </si>
  <si>
    <t>Validó</t>
  </si>
  <si>
    <t>Total de Componentes</t>
  </si>
  <si>
    <t>De mantenimiento</t>
  </si>
  <si>
    <t>Mayor o igual a 75%</t>
  </si>
  <si>
    <t xml:space="preserve">Mayor o igual a 50% y menor a 75% </t>
  </si>
  <si>
    <t>Menor a 50%</t>
  </si>
  <si>
    <t>Trimestres I - II     2025</t>
  </si>
  <si>
    <t>2. Identificación del programa, proceso, proyecto o programa específico</t>
  </si>
  <si>
    <t xml:space="preserve">Eje  </t>
  </si>
  <si>
    <t>Prioridad</t>
  </si>
  <si>
    <t>Ejes</t>
  </si>
  <si>
    <t>1. Implementación de la reforma judicial de 2024 con orden y racionalidad.</t>
  </si>
  <si>
    <t>2. Fortalecimiento de un Sistema Nacional de Justicia Electoral.</t>
  </si>
  <si>
    <t>3. Sentencias con visión integral en la solución de conflictos.</t>
  </si>
  <si>
    <t>4. Fortalecimiento de la Comunicación organizacional.</t>
  </si>
  <si>
    <t>5. Consolidación de una justicia abierta, responsable y transparente.</t>
  </si>
  <si>
    <t>Prioridades</t>
  </si>
  <si>
    <t>a) Definir la estructura administrativa y las funciones del área responsable del seguimiento e implementación de las reformas y de la innovación y desarrollo institucional.</t>
  </si>
  <si>
    <t>b) Elaborar un diagnóstico que considere el mapeo de las funciones, procesos, jerarquías y tramos de control, el uso de sistemas y TICS, que permita identificar vacíos y funciones duplicadas y el impacto de los objetivos de la reforma en los procesos, atribuciones y cargas de trabajo de las áreas sustantivas, así como los indicadores de desempeño institucional y de la eficacia de la implementación de la reforma. A partir de ello, definir la estructura racional del TEPJF considerando la optimización de los procesos y la innovación tecnológica y elaborar el plan de transición, el cual debe contar con mecanismos e indicadores de seguimiento. así como de un plan de comunicación interna.</t>
  </si>
  <si>
    <t>c) Armonizar la normatividad interna conforme a las atribuciones vigentes del TEPJF, considerando la redistribución de competencias.</t>
  </si>
  <si>
    <t>d) Identificar las necesidades de aprendizaje y actualización para el desarrollo humano y profesional del personal del TEPJF.</t>
  </si>
  <si>
    <t>Eje 1</t>
  </si>
  <si>
    <t>Eje 2</t>
  </si>
  <si>
    <t>a) Dar seguimiento a la reforma electoral en curso para crear los escenarios pertinentes sobre su impacto en las atribuciones del TEPJF y, de solicitarse, aportar la experiencia jurisdiccional que abone a la certeza, pluralidad y fortalecimiento de la democracia mexicana.</t>
  </si>
  <si>
    <t>b) Implementar programas de desarrollo humano y bienestar integral del personal, que contribuyan al fortalecimiento de competencias técnicas y blandas, a través de la activación cultural, artística, deportiva, así como la salud mental y, por otro lado, incentive resoluciones novedosas e innovadoras de los conflictos que se presentan ante este Tribunal, así como otras actividades encaminadas a fomentar el desempeño de la función electoral con apego a los principios rectores y con altos estándares de eficacia, eficiencia y compromiso humano y social.</t>
  </si>
  <si>
    <t>c) Fortalecer, en coordinación con el OAJ, las políticas para lograr la igualdad y la prevención de la violencia sexual y de género al interior del TEPJF.</t>
  </si>
  <si>
    <t>d) Coadyuvar con el OAJ, en el diseño e implementación de una política nacional de la cultura jurídica y el respeto al Estado de Derecho.</t>
  </si>
  <si>
    <t>e) Fortalecer los mecanismos de atención, orientación y defensa gratuita e impulsar la realización de audiencias itinerantes para acercar la justicia electoral a grupos históricamente vulnerados, así como a las mujeres, con un enfoque pluricultural y de interseccionalidad.</t>
  </si>
  <si>
    <t>f) Impulsar el conocimiento sobre el funcionamiento de la inteligencia artificial para conocer sus ventajas y límites y valorar su implementación y su regulación en la justicia electoral.</t>
  </si>
  <si>
    <t>g) Estrechar la vinculación institucional con otras autoridades electorales, administrativas y jurisdiccionales, para fomentar el intercambio de mejores prácticas en materia de igualdad sustantiva y no discriminación, lenguaje incluyente y accesible a la ciudadanía, tecnología digital, violencia política contra las mujeres en razón de género, y acceso efectivo a la justicia electoral. Esto para garantizar que todas las personas, sin distinción ni discriminación alguna, defiendan sus derechos en condiciones de igualdad y contribuir de esta manera al fortalecimiento democrático de México.</t>
  </si>
  <si>
    <t>h) Fortalecer, consolidar, sistematizar y difundir criterios con perspectiva de género y enfoque pluricultural e interseccional, que garanticen plenamente el acceso efectivo a la justicia electoral a todas las personas y en particular a las mujeres y los grupos históricamente discriminados.</t>
  </si>
  <si>
    <t>i) Impulsar la mediación electoral, en aquellos casos que la ley lo permita o no lo prohiba, entendiendo ésta como un método alternativo de resolución de disputas que permite a las partes involucradas dialogar y negociar con el apoyo de un tercero neutral. De ahí que este proceso busca alcanzar acuerdos voluntarios, evitando que los conflictos escalen a instancias judiciales o generen crisis políticas.</t>
  </si>
  <si>
    <t>Eje 3</t>
  </si>
  <si>
    <t>a) Impulsar, en coordinación con la Escuela Judicial Electoral, que el personal de la UEPES, las ponencias y aquel involucrado en la elaboración de proyectos de sentencia, adquieran y apliquen conocimientos y enfoques en materia de derechos humanos, perspectiva de género, pluriculturalidad, inclusión, interseccionalidad y argumentación jurídica.</t>
  </si>
  <si>
    <t>b) Impulsar que las sentencias determinen la sanción, la reparación del daño, prevean acciones para la no repetición e incluyan el análisis del contexto en los casos en que sea indispensable. Asimismo que se aplique un lenguaje claro para la ciudadanía, sin estereotipos o sesgos de otra naturaleza que sean causa de discriminación. Lo anterior, acompañado de una comunicación institucional pedagógica que permita a la ciudadanía conocer y entender el sentido de las resoluciones.</t>
  </si>
  <si>
    <t>c) Adoptar en las sentencias un enfoque de derechos humanos, que considere el impacto diferenciado, por género, orientación sexual, etnia, discapacidad u  otra condición que pueda ser causa de desventaja o discriminación, particularmente cuando están involucradas mujeres o personas pertenecientes a grupos históricamente discriminados o en situación de vulnerabilidad.</t>
  </si>
  <si>
    <t>d) Reforzar y establecer nuevos mecanismos y estrategias para las audiencias, sea en sede o itinerantes, para escuchar a las personas que sufrieron un daño o agravio y comprender mejor el contexto en el que sus derechos político-electorales fueron violentados.</t>
  </si>
  <si>
    <t>e) Establecer un mecanismo de seguimiento y evaluación a la aplicación de la visión integral en las sentencias, así como de publicación de los resultados.</t>
  </si>
  <si>
    <t>Eje 4</t>
  </si>
  <si>
    <t>a) Establecer mecanismos y estrategias para informar permanentemente a la ciudadanía sobre el quehacer institucional del TEPJF, asegurando la inclusión de personas de todo el país, en particular de comunidades históricamente marginadas, con el fin de fortalecer el vínculo entre el Tribunal y la sociedad.</t>
  </si>
  <si>
    <t>b) Comunicación institucional pedagógica que acerque las resoluciones a la ciudadanía.</t>
  </si>
  <si>
    <t>c) Reposicionar al TEPJF en las redes sociales y los medios digitales, considerando la segmentación del público, por ejemplo, jóvenes, mujeres, personas de la tercera edad, del interior del país, etc.</t>
  </si>
  <si>
    <t>d) Fortalecer los mecanismos y estrategias de comunicación interna que privilegien los medios digitales, para robustecer la cohesión en el trabajo colegiado y refundar la relación con el personal, garantizando que las decisiones de impacto institucional se compartan de manera oportuna, incluso antes de su difusión en las redes sociales institucionales.</t>
  </si>
  <si>
    <t>e) Establecer mecanismos que fomenten la integración y comunicación entre las diferentes áreas y al interior de los equipos de trabajo para abordar los retos, desafíos y avances del desempeño institucional.</t>
  </si>
  <si>
    <t>f) Establecer mecanismos de retroalimentación con la ciudadanía y público usuario, que permitan captar opiniones, críticas y sugerencias.</t>
  </si>
  <si>
    <t>g) Diseñar e instrumentar mecanismos de evaluación de la percepción ciudadana respecto del quehacer y desempeño del TEPJF, tales como análisis de medios, redes sociales y encuestas para replantear de manera oportuna las estrategias de comunicación.</t>
  </si>
  <si>
    <t>h) Establecer mecanismos digitales de interacción con la ciudadanía y usuarios para facilitar el acceso a la información que genera el TEPJF.</t>
  </si>
  <si>
    <t>Eje 5</t>
  </si>
  <si>
    <t>a) Impulsar la transparencia proactiva, para cumplir con las obligaciones comunes y específicas y generar conocimiento público con la publicación voluntaria de información socialmente útil, de manera accesible, clara y fácilmente consultable por la ciudadanía.</t>
  </si>
  <si>
    <t>b) Organizar foros y otros encuentros con la sociedad civil organizada, grupos históricamente discriminados, academia y especialistas en la materia electoral, para analizar los criterios emitidos y se fomente la aportación de ideas novedosas que retroalimenten las políticas del TEPJF en materia jurisdiccional.</t>
  </si>
  <si>
    <t>c) Rediseñar la política pública de transparencia y acceso a la información pública del TEPJF, acorde a la última reforma constitucional y legal en la materia.</t>
  </si>
  <si>
    <t>d) Impulsar en la comunicación organizacional el uso de un lenguaje claro para la ciudadanía, incluyente, con perspectiva de género y visión pluricultural, que facilite el entendimiento de las decisiones judiciales.</t>
  </si>
  <si>
    <t>e) Favorecer la tecnología y el uso de plataformas y redes abiertas para compartir las buenas prácticas en materia de justicia electoral, recibir retroalimentación de la ciudadanía y generar conocimiento público.</t>
  </si>
  <si>
    <t>f) Establecer y fortalecer mecanismos para la rendición de cuentas del TEPJF para acercar a la ciudadanía y medios de comunicación los resultados de sus indicadores del desempeño.</t>
  </si>
  <si>
    <t>g) Fomentar y acercar a la ciudadanía los mecanismos para la justicia en línea, para reducir a las y los promoventes los costos de la promoción de la justicia.</t>
  </si>
  <si>
    <t>Prueba1</t>
  </si>
  <si>
    <t>Prueba2</t>
  </si>
  <si>
    <t>Prueba3</t>
  </si>
  <si>
    <t>Prueba4</t>
  </si>
  <si>
    <t>Prueba5</t>
  </si>
  <si>
    <t>2.a.3 Alineación Ejes y Prioridades 2026 - 2027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</si>
</sst>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sz val="11"/>
      <color theme="1"/>
      <name val="Myriad Pro Light"/>
      <family val="2"/>
    </font>
    <font>
      <b/>
      <sz val="11"/>
      <color theme="1"/>
      <name val="Myriad Pro Light"/>
      <family val="2"/>
    </font>
    <font>
      <sz val="11"/>
      <color theme="1"/>
      <name val="Aptos Narrow"/>
      <family val="2"/>
      <scheme val="minor"/>
    </font>
    <font>
      <sz val="11"/>
      <name val="Myriad Pro Light"/>
      <family val="2"/>
    </font>
    <font>
      <b/>
      <sz val="11"/>
      <color theme="0"/>
      <name val="Aptos Narrow"/>
      <family val="2"/>
      <scheme val="minor"/>
    </font>
    <font>
      <b/>
      <sz val="11"/>
      <color theme="1"/>
      <name val="Aptos Narrow"/>
      <family val="2"/>
      <scheme val="minor"/>
    </font>
    <font>
      <sz val="10"/>
      <color theme="1"/>
      <name val="Aptos Narrow"/>
      <family val="2"/>
      <scheme val="minor"/>
    </font>
    <font>
      <sz val="9"/>
      <color theme="1"/>
      <name val="Aptos Narrow"/>
      <family val="2"/>
      <scheme val="minor"/>
    </font>
    <font>
      <b/>
      <sz val="10"/>
      <color theme="1"/>
      <name val="Aptos Narrow"/>
      <family val="2"/>
      <scheme val="minor"/>
    </font>
    <font>
      <sz val="10"/>
      <color theme="0"/>
      <name val="Aptos Narrow"/>
      <family val="2"/>
      <scheme val="minor"/>
    </font>
    <font>
      <b/>
      <sz val="12"/>
      <color theme="1"/>
      <name val="Aptos Narrow"/>
      <family val="2"/>
      <scheme val="minor"/>
    </font>
    <font>
      <sz val="11"/>
      <color theme="0"/>
      <name val="Aptos Narrow"/>
      <family val="2"/>
      <scheme val="minor"/>
    </font>
    <font>
      <sz val="11"/>
      <name val="Aptos Narrow"/>
      <family val="2"/>
      <scheme val="minor"/>
    </font>
    <font>
      <sz val="11"/>
      <color rgb="FF000000"/>
      <name val="Aptos Narrow"/>
      <family val="2"/>
    </font>
    <font>
      <sz val="12"/>
      <color theme="1"/>
      <name val="Aptos Narrow"/>
      <family val="2"/>
      <scheme val="minor"/>
    </font>
    <font>
      <b/>
      <sz val="11"/>
      <color theme="1"/>
      <name val="Myriad Pro Light"/>
    </font>
    <font>
      <sz val="8"/>
      <name val="Aptos Narrow"/>
      <family val="2"/>
      <scheme val="minor"/>
    </font>
  </fonts>
  <fills count="1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002060"/>
        <bgColor indexed="64"/>
      </patternFill>
    </fill>
    <fill>
      <patternFill patternType="solid">
        <fgColor theme="2"/>
        <bgColor indexed="64"/>
      </patternFill>
    </fill>
    <fill>
      <patternFill patternType="solid">
        <fgColor theme="7"/>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theme="7"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theme="9"/>
      </left>
      <right style="thin">
        <color theme="9"/>
      </right>
      <top style="thin">
        <color theme="9"/>
      </top>
      <bottom style="thin">
        <color theme="9"/>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9" fontId="3" fillId="0" borderId="0" applyFont="0" applyFill="0" applyBorder="0" applyAlignment="0" applyProtection="0"/>
    <xf numFmtId="9" fontId="3" fillId="0" borderId="0" applyFont="0" applyFill="0" applyBorder="0" applyAlignment="0" applyProtection="0"/>
  </cellStyleXfs>
  <cellXfs count="277">
    <xf numFmtId="0" fontId="0" fillId="0" borderId="0" xfId="0"/>
    <xf numFmtId="0" fontId="1" fillId="2" borderId="0" xfId="0" applyFont="1" applyFill="1"/>
    <xf numFmtId="49" fontId="1" fillId="2" borderId="0" xfId="0" applyNumberFormat="1" applyFont="1" applyFill="1" applyAlignment="1" applyProtection="1">
      <alignment vertical="top" wrapText="1"/>
      <protection locked="0"/>
    </xf>
    <xf numFmtId="0" fontId="2" fillId="2" borderId="0" xfId="0" applyFont="1" applyFill="1"/>
    <xf numFmtId="0" fontId="1" fillId="2" borderId="43" xfId="0" applyFont="1" applyFill="1" applyBorder="1"/>
    <xf numFmtId="0" fontId="6" fillId="0" borderId="0" xfId="0" applyFont="1"/>
    <xf numFmtId="0" fontId="0" fillId="0" borderId="0" xfId="0" applyAlignment="1">
      <alignment horizontal="center" vertical="center"/>
    </xf>
    <xf numFmtId="0" fontId="7" fillId="0" borderId="0" xfId="0" applyFont="1" applyProtection="1">
      <protection locked="0"/>
    </xf>
    <xf numFmtId="0" fontId="0" fillId="0" borderId="0" xfId="0" applyProtection="1">
      <protection locked="0"/>
    </xf>
    <xf numFmtId="0" fontId="0" fillId="9" borderId="0" xfId="0" applyFill="1" applyProtection="1">
      <protection locked="0"/>
    </xf>
    <xf numFmtId="0" fontId="5" fillId="7" borderId="1" xfId="0" applyFont="1" applyFill="1" applyBorder="1" applyAlignment="1" applyProtection="1">
      <alignment horizontal="center" vertical="center" wrapText="1"/>
      <protection locked="0"/>
    </xf>
    <xf numFmtId="0" fontId="0" fillId="8" borderId="1" xfId="0" applyFill="1" applyBorder="1" applyAlignment="1" applyProtection="1">
      <alignment horizontal="center" vertical="center"/>
      <protection locked="0"/>
    </xf>
    <xf numFmtId="0" fontId="0" fillId="10" borderId="1" xfId="0"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7" fillId="2" borderId="0" xfId="0" applyFont="1" applyFill="1" applyProtection="1">
      <protection locked="0"/>
    </xf>
    <xf numFmtId="0" fontId="7" fillId="2" borderId="0" xfId="0" applyFont="1" applyFill="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0" fillId="2" borderId="0" xfId="0" applyFont="1" applyFill="1" applyAlignment="1" applyProtection="1">
      <alignment horizontal="left" vertical="center"/>
      <protection locked="0"/>
    </xf>
    <xf numFmtId="0" fontId="0" fillId="2" borderId="0" xfId="0" applyFill="1" applyProtection="1">
      <protection locked="0"/>
    </xf>
    <xf numFmtId="0" fontId="6" fillId="2" borderId="0" xfId="0" applyFont="1" applyFill="1" applyAlignment="1" applyProtection="1">
      <alignment horizontal="center" vertical="center"/>
      <protection locked="0"/>
    </xf>
    <xf numFmtId="0" fontId="7" fillId="2" borderId="0" xfId="0" applyFont="1" applyFill="1" applyAlignment="1" applyProtection="1">
      <alignment horizontal="center" vertical="center" textRotation="90" wrapText="1"/>
      <protection locked="0"/>
    </xf>
    <xf numFmtId="0" fontId="11" fillId="2" borderId="0" xfId="0" applyFont="1" applyFill="1" applyProtection="1">
      <protection locked="0"/>
    </xf>
    <xf numFmtId="0" fontId="8" fillId="2" borderId="0" xfId="0" applyFont="1" applyFill="1" applyAlignment="1" applyProtection="1">
      <alignment horizontal="left" vertical="center" wrapText="1"/>
      <protection locked="0"/>
    </xf>
    <xf numFmtId="0" fontId="0" fillId="2" borderId="0" xfId="0" applyFill="1"/>
    <xf numFmtId="0" fontId="6" fillId="2" borderId="0" xfId="0" applyFont="1" applyFill="1"/>
    <xf numFmtId="0" fontId="6" fillId="2" borderId="0" xfId="0" applyFont="1" applyFill="1" applyAlignment="1">
      <alignment horizontal="center"/>
    </xf>
    <xf numFmtId="0" fontId="1" fillId="2" borderId="0" xfId="0" applyFont="1" applyFill="1" applyProtection="1">
      <protection locked="0"/>
    </xf>
    <xf numFmtId="0" fontId="1" fillId="2" borderId="0" xfId="0" applyFont="1" applyFill="1" applyAlignment="1" applyProtection="1">
      <alignment horizontal="justify" vertical="center" wrapText="1"/>
      <protection locked="0"/>
    </xf>
    <xf numFmtId="0" fontId="2" fillId="3" borderId="13" xfId="0" applyFont="1" applyFill="1" applyBorder="1" applyAlignment="1" applyProtection="1">
      <alignment horizontal="center" vertical="center" wrapText="1"/>
      <protection locked="0"/>
    </xf>
    <xf numFmtId="0" fontId="2" fillId="2" borderId="0" xfId="0" applyFont="1" applyFill="1" applyAlignment="1" applyProtection="1">
      <alignment vertical="center" wrapText="1"/>
      <protection locked="0"/>
    </xf>
    <xf numFmtId="0" fontId="1" fillId="0" borderId="22" xfId="0" applyFont="1" applyBorder="1" applyProtection="1">
      <protection locked="0"/>
    </xf>
    <xf numFmtId="0" fontId="1" fillId="0" borderId="0" xfId="0" applyFont="1" applyProtection="1">
      <protection locked="0"/>
    </xf>
    <xf numFmtId="0" fontId="1" fillId="0" borderId="15" xfId="0" applyFont="1" applyBorder="1" applyProtection="1">
      <protection locked="0"/>
    </xf>
    <xf numFmtId="0" fontId="2" fillId="2" borderId="15" xfId="0" applyFont="1" applyFill="1" applyBorder="1" applyAlignment="1" applyProtection="1">
      <alignment vertical="center" wrapText="1"/>
      <protection locked="0"/>
    </xf>
    <xf numFmtId="0" fontId="2" fillId="3" borderId="26" xfId="0" applyFont="1" applyFill="1" applyBorder="1" applyAlignment="1" applyProtection="1">
      <alignment horizontal="center" vertical="center" wrapText="1"/>
      <protection locked="0"/>
    </xf>
    <xf numFmtId="0" fontId="1" fillId="2" borderId="15" xfId="0" applyFont="1" applyFill="1" applyBorder="1" applyAlignment="1" applyProtection="1">
      <alignment vertical="center" wrapText="1"/>
      <protection locked="0"/>
    </xf>
    <xf numFmtId="0" fontId="1" fillId="10" borderId="24" xfId="0" applyFont="1" applyFill="1" applyBorder="1" applyAlignment="1" applyProtection="1">
      <alignment horizontal="center" vertical="center" wrapText="1"/>
      <protection locked="0"/>
    </xf>
    <xf numFmtId="0" fontId="2" fillId="11" borderId="11" xfId="0" applyFont="1" applyFill="1" applyBorder="1" applyAlignment="1" applyProtection="1">
      <alignment vertical="center" wrapText="1"/>
      <protection locked="0"/>
    </xf>
    <xf numFmtId="0" fontId="1" fillId="4" borderId="28" xfId="0" applyFont="1" applyFill="1" applyBorder="1" applyAlignment="1" applyProtection="1">
      <alignment vertical="top" wrapText="1"/>
      <protection locked="0"/>
    </xf>
    <xf numFmtId="0" fontId="1" fillId="5" borderId="29" xfId="0" applyFont="1" applyFill="1" applyBorder="1" applyAlignment="1" applyProtection="1">
      <alignment vertical="top" wrapText="1"/>
      <protection locked="0"/>
    </xf>
    <xf numFmtId="0" fontId="1" fillId="6" borderId="30" xfId="0" applyFont="1" applyFill="1" applyBorder="1" applyAlignment="1" applyProtection="1">
      <alignment vertical="top" wrapText="1"/>
      <protection locked="0"/>
    </xf>
    <xf numFmtId="0" fontId="1" fillId="2" borderId="0" xfId="0" applyFont="1" applyFill="1" applyAlignment="1" applyProtection="1">
      <alignment vertical="center" wrapText="1"/>
      <protection locked="0"/>
    </xf>
    <xf numFmtId="0" fontId="11" fillId="2" borderId="0" xfId="0" applyFont="1" applyFill="1" applyAlignment="1" applyProtection="1">
      <alignment vertical="center" wrapText="1"/>
      <protection locked="0"/>
    </xf>
    <xf numFmtId="0" fontId="1" fillId="2" borderId="0" xfId="0" applyFont="1" applyFill="1" applyAlignment="1" applyProtection="1">
      <alignment horizontal="left"/>
      <protection locked="0"/>
    </xf>
    <xf numFmtId="0" fontId="2" fillId="2" borderId="0" xfId="0" applyFont="1" applyFill="1" applyAlignment="1" applyProtection="1">
      <alignment vertical="center"/>
      <protection locked="0"/>
    </xf>
    <xf numFmtId="0" fontId="1" fillId="2" borderId="22" xfId="0" applyFont="1" applyFill="1" applyBorder="1" applyProtection="1">
      <protection locked="0"/>
    </xf>
    <xf numFmtId="0" fontId="1" fillId="2" borderId="15" xfId="0" applyFont="1" applyFill="1" applyBorder="1" applyProtection="1">
      <protection locked="0"/>
    </xf>
    <xf numFmtId="0" fontId="1" fillId="0" borderId="29"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protection locked="0"/>
    </xf>
    <xf numFmtId="0" fontId="1" fillId="10" borderId="24" xfId="0" applyFont="1" applyFill="1" applyBorder="1" applyAlignment="1">
      <alignment horizontal="center" vertical="center" wrapText="1"/>
    </xf>
    <xf numFmtId="0" fontId="1" fillId="10" borderId="35" xfId="0" applyFont="1" applyFill="1" applyBorder="1" applyAlignment="1">
      <alignment horizontal="center" vertical="center" wrapText="1"/>
    </xf>
    <xf numFmtId="0" fontId="0" fillId="10" borderId="0" xfId="0" applyFill="1" applyAlignment="1" applyProtection="1">
      <alignment horizontal="left" vertical="center" wrapText="1"/>
      <protection locked="0"/>
    </xf>
    <xf numFmtId="0" fontId="0" fillId="10" borderId="0" xfId="0" applyFill="1" applyAlignment="1" applyProtection="1">
      <alignment horizontal="center" vertical="center"/>
      <protection locked="0"/>
    </xf>
    <xf numFmtId="0" fontId="0" fillId="2" borderId="0" xfId="0" applyFill="1" applyAlignment="1" applyProtection="1">
      <alignment horizontal="left" vertical="center" wrapText="1"/>
      <protection locked="0"/>
    </xf>
    <xf numFmtId="0" fontId="0" fillId="2" borderId="0" xfId="0" applyFill="1" applyAlignment="1" applyProtection="1">
      <alignment horizontal="center" vertical="center"/>
      <protection locked="0"/>
    </xf>
    <xf numFmtId="9" fontId="0" fillId="10" borderId="1" xfId="2"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0" fontId="2" fillId="2" borderId="0" xfId="0" applyFont="1" applyFill="1" applyProtection="1">
      <protection locked="0"/>
    </xf>
    <xf numFmtId="0" fontId="1" fillId="2" borderId="43" xfId="0" applyFont="1" applyFill="1" applyBorder="1" applyProtection="1">
      <protection locked="0"/>
    </xf>
    <xf numFmtId="0" fontId="16" fillId="2" borderId="0" xfId="0" applyFont="1" applyFill="1" applyProtection="1">
      <protection locked="0"/>
    </xf>
    <xf numFmtId="0" fontId="5" fillId="7" borderId="2" xfId="0" applyFont="1" applyFill="1" applyBorder="1" applyAlignment="1" applyProtection="1">
      <alignment horizontal="center" vertical="center" wrapText="1"/>
      <protection locked="0"/>
    </xf>
    <xf numFmtId="0" fontId="5" fillId="7" borderId="0" xfId="0" applyFont="1" applyFill="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7" fillId="8" borderId="1" xfId="0" applyFont="1" applyFill="1" applyBorder="1" applyAlignment="1">
      <alignment horizontal="center" vertical="center" wrapText="1"/>
    </xf>
    <xf numFmtId="0" fontId="0" fillId="10" borderId="19" xfId="0" applyFill="1" applyBorder="1" applyAlignment="1" applyProtection="1">
      <alignment horizontal="left" vertical="center" wrapText="1"/>
      <protection locked="0"/>
    </xf>
    <xf numFmtId="0" fontId="0" fillId="10" borderId="21" xfId="0" applyFill="1" applyBorder="1" applyAlignment="1" applyProtection="1">
      <alignment horizontal="left" vertical="center" wrapText="1"/>
      <protection locked="0"/>
    </xf>
    <xf numFmtId="0" fontId="5" fillId="7" borderId="19" xfId="0" applyFont="1" applyFill="1" applyBorder="1" applyAlignment="1" applyProtection="1">
      <alignment horizontal="center" vertical="center" wrapText="1"/>
      <protection locked="0"/>
    </xf>
    <xf numFmtId="0" fontId="5" fillId="7" borderId="21" xfId="0" applyFont="1" applyFill="1" applyBorder="1" applyAlignment="1" applyProtection="1">
      <alignment horizontal="center" vertical="center" wrapText="1"/>
      <protection locked="0"/>
    </xf>
    <xf numFmtId="0" fontId="5" fillId="7" borderId="7"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center" vertical="center" wrapText="1"/>
      <protection locked="0"/>
    </xf>
    <xf numFmtId="0" fontId="0" fillId="0" borderId="19"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13" fillId="10" borderId="19" xfId="0" applyFont="1" applyFill="1" applyBorder="1" applyAlignment="1" applyProtection="1">
      <alignment horizontal="left" vertical="center" wrapText="1"/>
      <protection locked="0"/>
    </xf>
    <xf numFmtId="0" fontId="13" fillId="10" borderId="21" xfId="0" applyFont="1" applyFill="1" applyBorder="1" applyAlignment="1" applyProtection="1">
      <alignment horizontal="left" vertical="center" wrapText="1"/>
      <protection locked="0"/>
    </xf>
    <xf numFmtId="0" fontId="7" fillId="8" borderId="1" xfId="0" applyFont="1" applyFill="1" applyBorder="1" applyAlignment="1" applyProtection="1">
      <alignment horizontal="center" vertical="center"/>
      <protection locked="0"/>
    </xf>
    <xf numFmtId="0" fontId="7" fillId="2" borderId="0" xfId="0" applyFont="1" applyFill="1" applyAlignment="1" applyProtection="1">
      <alignment horizontal="center"/>
      <protection locked="0"/>
    </xf>
    <xf numFmtId="0" fontId="11" fillId="2" borderId="0" xfId="0" applyFont="1" applyFill="1" applyAlignment="1" applyProtection="1">
      <alignment horizontal="right" vertical="center" wrapText="1"/>
      <protection locked="0"/>
    </xf>
    <xf numFmtId="0" fontId="7" fillId="2" borderId="0" xfId="0" applyFont="1" applyFill="1" applyAlignment="1" applyProtection="1">
      <alignment horizontal="left" vertical="center"/>
      <protection locked="0"/>
    </xf>
    <xf numFmtId="0" fontId="9" fillId="8" borderId="1"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7" fillId="8" borderId="5" xfId="0" applyFont="1" applyFill="1" applyBorder="1" applyAlignment="1" applyProtection="1">
      <alignment horizontal="center" vertical="center" wrapText="1"/>
      <protection locked="0"/>
    </xf>
    <xf numFmtId="0" fontId="7" fillId="8" borderId="3" xfId="0" applyFont="1" applyFill="1" applyBorder="1" applyAlignment="1" applyProtection="1">
      <alignment horizontal="center" vertical="center" wrapText="1"/>
      <protection locked="0"/>
    </xf>
    <xf numFmtId="0" fontId="7" fillId="8" borderId="6" xfId="0" applyFont="1" applyFill="1" applyBorder="1" applyAlignment="1" applyProtection="1">
      <alignment horizontal="center" vertical="center" wrapText="1"/>
      <protection locked="0"/>
    </xf>
    <xf numFmtId="0" fontId="7" fillId="8" borderId="2" xfId="0" applyFont="1" applyFill="1" applyBorder="1" applyAlignment="1" applyProtection="1">
      <alignment horizontal="center" vertical="center" wrapText="1"/>
      <protection locked="0"/>
    </xf>
    <xf numFmtId="0" fontId="7" fillId="8" borderId="0" xfId="0" applyFont="1" applyFill="1" applyAlignment="1" applyProtection="1">
      <alignment horizontal="center" vertical="center" wrapText="1"/>
      <protection locked="0"/>
    </xf>
    <xf numFmtId="0" fontId="7" fillId="8" borderId="7" xfId="0" applyFont="1" applyFill="1" applyBorder="1" applyAlignment="1" applyProtection="1">
      <alignment horizontal="center" vertical="center" wrapText="1"/>
      <protection locked="0"/>
    </xf>
    <xf numFmtId="0" fontId="7" fillId="8" borderId="8" xfId="0" applyFont="1" applyFill="1" applyBorder="1" applyAlignment="1" applyProtection="1">
      <alignment horizontal="center" vertical="center" wrapText="1"/>
      <protection locked="0"/>
    </xf>
    <xf numFmtId="0" fontId="7" fillId="8" borderId="10" xfId="0" applyFont="1" applyFill="1" applyBorder="1" applyAlignment="1" applyProtection="1">
      <alignment horizontal="center" vertical="center" wrapText="1"/>
      <protection locked="0"/>
    </xf>
    <xf numFmtId="0" fontId="7" fillId="8" borderId="9" xfId="0" applyFont="1" applyFill="1" applyBorder="1" applyAlignment="1" applyProtection="1">
      <alignment horizontal="center" vertical="center" wrapText="1"/>
      <protection locked="0"/>
    </xf>
    <xf numFmtId="0" fontId="15" fillId="11" borderId="4" xfId="0" applyFont="1" applyFill="1" applyBorder="1" applyAlignment="1" applyProtection="1">
      <alignment horizontal="center" vertical="center"/>
      <protection locked="0"/>
    </xf>
    <xf numFmtId="0" fontId="15" fillId="11" borderId="34" xfId="0" applyFont="1" applyFill="1" applyBorder="1" applyAlignment="1" applyProtection="1">
      <alignment horizontal="center" vertical="center"/>
      <protection locked="0"/>
    </xf>
    <xf numFmtId="0" fontId="15" fillId="11" borderId="25" xfId="0" applyFont="1" applyFill="1" applyBorder="1" applyAlignment="1" applyProtection="1">
      <alignment horizontal="center" vertical="center"/>
      <protection locked="0"/>
    </xf>
    <xf numFmtId="0" fontId="9" fillId="8" borderId="1" xfId="0" quotePrefix="1" applyFont="1" applyFill="1" applyBorder="1" applyAlignment="1" applyProtection="1">
      <alignment horizontal="center" vertical="center"/>
      <protection locked="0"/>
    </xf>
    <xf numFmtId="0" fontId="5" fillId="7" borderId="8" xfId="0" applyFont="1" applyFill="1" applyBorder="1" applyAlignment="1" applyProtection="1">
      <alignment horizontal="center" vertical="center" wrapText="1"/>
      <protection locked="0"/>
    </xf>
    <xf numFmtId="0" fontId="5" fillId="7" borderId="9" xfId="0" applyFont="1" applyFill="1" applyBorder="1" applyAlignment="1" applyProtection="1">
      <alignment horizontal="center" vertical="center" wrapText="1"/>
      <protection locked="0"/>
    </xf>
    <xf numFmtId="0" fontId="4" fillId="10" borderId="11" xfId="0" applyFont="1" applyFill="1" applyBorder="1" applyAlignment="1">
      <alignment horizontal="center" vertical="center" wrapText="1"/>
    </xf>
    <xf numFmtId="0" fontId="4" fillId="10" borderId="12" xfId="0" applyFont="1" applyFill="1" applyBorder="1" applyAlignment="1">
      <alignment horizontal="center" vertical="center" wrapText="1"/>
    </xf>
    <xf numFmtId="0" fontId="4" fillId="10" borderId="13" xfId="0" applyFont="1" applyFill="1" applyBorder="1" applyAlignment="1">
      <alignment horizontal="center" vertical="center" wrapText="1"/>
    </xf>
    <xf numFmtId="0" fontId="4" fillId="13" borderId="11" xfId="0" applyFont="1" applyFill="1" applyBorder="1" applyAlignment="1" applyProtection="1">
      <alignment horizontal="center" vertical="center" wrapText="1"/>
      <protection locked="0"/>
    </xf>
    <xf numFmtId="0" fontId="4" fillId="13" borderId="12" xfId="0" applyFont="1" applyFill="1" applyBorder="1" applyAlignment="1" applyProtection="1">
      <alignment horizontal="center" vertical="center" wrapText="1"/>
      <protection locked="0"/>
    </xf>
    <xf numFmtId="0" fontId="4" fillId="13" borderId="13"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4" fillId="10" borderId="11" xfId="0" applyFont="1" applyFill="1" applyBorder="1" applyAlignment="1">
      <alignment horizontal="justify" vertical="top" wrapText="1"/>
    </xf>
    <xf numFmtId="0" fontId="4" fillId="10" borderId="12" xfId="0" applyFont="1" applyFill="1" applyBorder="1" applyAlignment="1">
      <alignment horizontal="justify" vertical="top" wrapText="1"/>
    </xf>
    <xf numFmtId="0" fontId="4" fillId="10" borderId="13" xfId="0" applyFont="1" applyFill="1" applyBorder="1" applyAlignment="1">
      <alignment horizontal="justify" vertical="top" wrapText="1"/>
    </xf>
    <xf numFmtId="0" fontId="1" fillId="2" borderId="15" xfId="0" applyFont="1" applyFill="1" applyBorder="1" applyAlignment="1" applyProtection="1">
      <alignment vertical="center" wrapText="1"/>
      <protection locked="0"/>
    </xf>
    <xf numFmtId="0" fontId="1" fillId="10" borderId="8" xfId="0" applyFont="1" applyFill="1" applyBorder="1" applyAlignment="1">
      <alignment horizontal="center" vertical="center" wrapText="1"/>
    </xf>
    <xf numFmtId="0" fontId="1" fillId="10" borderId="31" xfId="0" applyFont="1" applyFill="1" applyBorder="1" applyAlignment="1">
      <alignment horizontal="center" vertical="center" wrapText="1"/>
    </xf>
    <xf numFmtId="0" fontId="4" fillId="10" borderId="16" xfId="0" applyFont="1" applyFill="1" applyBorder="1" applyAlignment="1">
      <alignment horizontal="left" vertical="center" wrapText="1"/>
    </xf>
    <xf numFmtId="0" fontId="4" fillId="10" borderId="17" xfId="0" applyFont="1" applyFill="1" applyBorder="1" applyAlignment="1">
      <alignment horizontal="left" vertical="center" wrapText="1"/>
    </xf>
    <xf numFmtId="0" fontId="4" fillId="10" borderId="18"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14"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 fillId="10" borderId="19" xfId="0" applyFont="1" applyFill="1" applyBorder="1" applyAlignment="1">
      <alignment horizontal="center" vertical="center" wrapText="1"/>
    </xf>
    <xf numFmtId="0" fontId="1" fillId="10" borderId="40" xfId="0" applyFont="1" applyFill="1" applyBorder="1" applyAlignment="1">
      <alignment horizontal="center" vertical="center" wrapText="1"/>
    </xf>
    <xf numFmtId="0" fontId="1" fillId="10" borderId="44" xfId="0" applyFont="1" applyFill="1" applyBorder="1" applyAlignment="1">
      <alignment horizontal="center" vertical="center" wrapText="1"/>
    </xf>
    <xf numFmtId="0" fontId="1" fillId="10" borderId="45" xfId="0" applyFont="1" applyFill="1" applyBorder="1" applyAlignment="1">
      <alignment horizontal="center" vertical="center" wrapText="1"/>
    </xf>
    <xf numFmtId="0" fontId="4" fillId="10" borderId="16" xfId="0" applyFont="1" applyFill="1" applyBorder="1" applyAlignment="1">
      <alignment horizontal="center" vertical="center" wrapText="1"/>
    </xf>
    <xf numFmtId="0" fontId="4" fillId="10" borderId="17" xfId="0" applyFont="1" applyFill="1" applyBorder="1" applyAlignment="1">
      <alignment horizontal="center" vertical="center" wrapText="1"/>
    </xf>
    <xf numFmtId="0" fontId="4" fillId="10" borderId="18"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4" fillId="10" borderId="14" xfId="0" applyFont="1" applyFill="1" applyBorder="1" applyAlignment="1">
      <alignment horizontal="center" vertical="center" wrapText="1"/>
    </xf>
    <xf numFmtId="0" fontId="4" fillId="10" borderId="24" xfId="0" applyFont="1" applyFill="1" applyBorder="1" applyAlignment="1">
      <alignment horizontal="center" vertical="center" wrapText="1"/>
    </xf>
    <xf numFmtId="0" fontId="4" fillId="10" borderId="46" xfId="0" applyFont="1" applyFill="1" applyBorder="1" applyAlignment="1">
      <alignment horizontal="center" vertical="center" wrapText="1"/>
    </xf>
    <xf numFmtId="0" fontId="4" fillId="10" borderId="36" xfId="0" applyFont="1" applyFill="1" applyBorder="1" applyAlignment="1">
      <alignment horizontal="left" vertical="center" wrapText="1"/>
    </xf>
    <xf numFmtId="0" fontId="4" fillId="10" borderId="12" xfId="0" applyFont="1" applyFill="1" applyBorder="1" applyAlignment="1">
      <alignment horizontal="left" vertical="center" wrapText="1"/>
    </xf>
    <xf numFmtId="0" fontId="4" fillId="10" borderId="13" xfId="0" applyFont="1" applyFill="1" applyBorder="1" applyAlignment="1">
      <alignment horizontal="left" vertical="center" wrapText="1"/>
    </xf>
    <xf numFmtId="0" fontId="4" fillId="10" borderId="11" xfId="0" applyFont="1" applyFill="1" applyBorder="1" applyAlignment="1">
      <alignment horizontal="left" vertical="center" wrapText="1"/>
    </xf>
    <xf numFmtId="0" fontId="4" fillId="3" borderId="11"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0" fontId="5" fillId="12" borderId="0" xfId="0" applyFont="1" applyFill="1" applyAlignment="1" applyProtection="1">
      <alignment horizontal="center" vertical="center" wrapText="1"/>
      <protection locked="0"/>
    </xf>
    <xf numFmtId="0" fontId="2" fillId="3" borderId="16"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 fillId="3" borderId="18" xfId="0" applyFont="1" applyFill="1" applyBorder="1" applyAlignment="1" applyProtection="1">
      <alignment horizontal="center" vertical="center"/>
      <protection locked="0"/>
    </xf>
    <xf numFmtId="1" fontId="1" fillId="0" borderId="5" xfId="0" applyNumberFormat="1" applyFont="1" applyBorder="1" applyAlignment="1" applyProtection="1">
      <alignment horizontal="center" vertical="center"/>
      <protection locked="0"/>
    </xf>
    <xf numFmtId="1" fontId="1" fillId="0" borderId="3" xfId="0" applyNumberFormat="1" applyFont="1" applyBorder="1" applyAlignment="1" applyProtection="1">
      <alignment horizontal="center" vertical="center"/>
      <protection locked="0"/>
    </xf>
    <xf numFmtId="1" fontId="1" fillId="0" borderId="6" xfId="0" applyNumberFormat="1" applyFont="1" applyBorder="1" applyAlignment="1" applyProtection="1">
      <alignment horizontal="center" vertical="center"/>
      <protection locked="0"/>
    </xf>
    <xf numFmtId="1" fontId="1" fillId="0" borderId="2" xfId="0" applyNumberFormat="1" applyFont="1" applyBorder="1" applyAlignment="1" applyProtection="1">
      <alignment horizontal="center" vertical="center"/>
      <protection locked="0"/>
    </xf>
    <xf numFmtId="1" fontId="1" fillId="0" borderId="0" xfId="0" applyNumberFormat="1" applyFont="1" applyAlignment="1" applyProtection="1">
      <alignment horizontal="center" vertical="center"/>
      <protection locked="0"/>
    </xf>
    <xf numFmtId="1" fontId="1" fillId="0" borderId="7" xfId="0" applyNumberFormat="1" applyFont="1" applyBorder="1" applyAlignment="1" applyProtection="1">
      <alignment horizontal="center" vertical="center"/>
      <protection locked="0"/>
    </xf>
    <xf numFmtId="1" fontId="1" fillId="0" borderId="8" xfId="0" applyNumberFormat="1" applyFont="1" applyBorder="1" applyAlignment="1" applyProtection="1">
      <alignment horizontal="center" vertical="center"/>
      <protection locked="0"/>
    </xf>
    <xf numFmtId="1" fontId="1" fillId="0" borderId="10" xfId="0" applyNumberFormat="1" applyFont="1" applyBorder="1" applyAlignment="1" applyProtection="1">
      <alignment horizontal="center" vertical="center"/>
      <protection locked="0"/>
    </xf>
    <xf numFmtId="1" fontId="1" fillId="0" borderId="9" xfId="0" applyNumberFormat="1" applyFont="1" applyBorder="1" applyAlignment="1" applyProtection="1">
      <alignment horizontal="center" vertical="center"/>
      <protection locked="0"/>
    </xf>
    <xf numFmtId="1" fontId="1" fillId="0" borderId="38" xfId="0" applyNumberFormat="1" applyFont="1" applyBorder="1" applyAlignment="1" applyProtection="1">
      <alignment horizontal="center" vertical="center"/>
      <protection locked="0"/>
    </xf>
    <xf numFmtId="1" fontId="1" fillId="0" borderId="15" xfId="0" applyNumberFormat="1" applyFont="1" applyBorder="1" applyAlignment="1" applyProtection="1">
      <alignment horizontal="center" vertical="center"/>
      <protection locked="0"/>
    </xf>
    <xf numFmtId="1" fontId="1" fillId="0" borderId="31" xfId="0" applyNumberFormat="1" applyFont="1" applyBorder="1" applyAlignment="1" applyProtection="1">
      <alignment horizontal="center" vertical="center"/>
      <protection locked="0"/>
    </xf>
    <xf numFmtId="9" fontId="2" fillId="3" borderId="5" xfId="1" applyFont="1" applyFill="1" applyBorder="1" applyAlignment="1" applyProtection="1">
      <alignment horizontal="center" vertical="center"/>
      <protection locked="0"/>
    </xf>
    <xf numFmtId="9" fontId="2" fillId="3" borderId="3" xfId="1" applyFont="1" applyFill="1" applyBorder="1" applyAlignment="1" applyProtection="1">
      <alignment horizontal="center" vertical="center"/>
      <protection locked="0"/>
    </xf>
    <xf numFmtId="9" fontId="2" fillId="3" borderId="38" xfId="1" applyFont="1" applyFill="1" applyBorder="1" applyAlignment="1" applyProtection="1">
      <alignment horizontal="center" vertical="center"/>
      <protection locked="0"/>
    </xf>
    <xf numFmtId="9" fontId="2" fillId="3" borderId="42" xfId="1" applyFont="1" applyFill="1" applyBorder="1" applyAlignment="1" applyProtection="1">
      <alignment horizontal="center" vertical="center"/>
      <protection locked="0"/>
    </xf>
    <xf numFmtId="9" fontId="2" fillId="3" borderId="14" xfId="1" applyFont="1" applyFill="1" applyBorder="1" applyAlignment="1" applyProtection="1">
      <alignment horizontal="center" vertical="center"/>
      <protection locked="0"/>
    </xf>
    <xf numFmtId="9" fontId="2" fillId="3" borderId="24" xfId="1" applyFont="1" applyFill="1" applyBorder="1" applyAlignment="1" applyProtection="1">
      <alignment horizontal="center" vertical="center"/>
      <protection locked="0"/>
    </xf>
    <xf numFmtId="9" fontId="2" fillId="3" borderId="6" xfId="1" applyFont="1" applyFill="1" applyBorder="1" applyAlignment="1" applyProtection="1">
      <alignment horizontal="center" vertical="center"/>
      <protection locked="0"/>
    </xf>
    <xf numFmtId="9" fontId="2" fillId="3" borderId="33" xfId="1" applyFont="1" applyFill="1" applyBorder="1" applyAlignment="1" applyProtection="1">
      <alignment horizontal="center" vertical="center"/>
      <protection locked="0"/>
    </xf>
    <xf numFmtId="0" fontId="1" fillId="3" borderId="41"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23" xfId="0" applyFont="1" applyFill="1" applyBorder="1" applyAlignment="1" applyProtection="1">
      <alignment horizontal="center" vertical="center"/>
      <protection locked="0"/>
    </xf>
    <xf numFmtId="0" fontId="1" fillId="3" borderId="14" xfId="0" applyFont="1" applyFill="1" applyBorder="1" applyAlignment="1" applyProtection="1">
      <alignment horizontal="center" vertical="center"/>
      <protection locked="0"/>
    </xf>
    <xf numFmtId="0" fontId="2" fillId="11" borderId="11" xfId="0" applyFont="1" applyFill="1" applyBorder="1" applyAlignment="1" applyProtection="1">
      <alignment horizontal="center" vertical="center" wrapText="1"/>
      <protection locked="0"/>
    </xf>
    <xf numFmtId="0" fontId="2" fillId="11" borderId="12" xfId="0" applyFont="1" applyFill="1" applyBorder="1" applyAlignment="1" applyProtection="1">
      <alignment horizontal="center" vertical="center" wrapText="1"/>
      <protection locked="0"/>
    </xf>
    <xf numFmtId="0" fontId="2" fillId="11" borderId="13" xfId="0" applyFont="1" applyFill="1" applyBorder="1" applyAlignment="1" applyProtection="1">
      <alignment horizontal="center" vertical="center" wrapText="1"/>
      <protection locked="0"/>
    </xf>
    <xf numFmtId="0" fontId="1" fillId="10" borderId="8" xfId="0" applyFont="1" applyFill="1" applyBorder="1" applyAlignment="1" applyProtection="1">
      <alignment horizontal="center" vertical="center" wrapText="1"/>
      <protection locked="0"/>
    </xf>
    <xf numFmtId="0" fontId="1" fillId="10" borderId="31" xfId="0" applyFont="1" applyFill="1" applyBorder="1" applyAlignment="1" applyProtection="1">
      <alignment horizontal="center" vertical="center" wrapText="1"/>
      <protection locked="0"/>
    </xf>
    <xf numFmtId="0" fontId="1" fillId="10" borderId="44" xfId="0" applyFont="1" applyFill="1" applyBorder="1" applyAlignment="1" applyProtection="1">
      <alignment horizontal="center" vertical="center" wrapText="1"/>
      <protection locked="0"/>
    </xf>
    <xf numFmtId="0" fontId="1" fillId="10" borderId="45" xfId="0" applyFont="1" applyFill="1" applyBorder="1" applyAlignment="1" applyProtection="1">
      <alignment horizontal="center" vertical="center" wrapText="1"/>
      <protection locked="0"/>
    </xf>
    <xf numFmtId="49" fontId="1" fillId="2" borderId="27" xfId="0" applyNumberFormat="1" applyFont="1" applyFill="1" applyBorder="1" applyAlignment="1" applyProtection="1">
      <alignment horizontal="center" vertical="top" wrapText="1"/>
      <protection locked="0"/>
    </xf>
    <xf numFmtId="49" fontId="1" fillId="2" borderId="17" xfId="0" applyNumberFormat="1" applyFont="1" applyFill="1" applyBorder="1" applyAlignment="1" applyProtection="1">
      <alignment horizontal="center" vertical="top" wrapText="1"/>
      <protection locked="0"/>
    </xf>
    <xf numFmtId="49" fontId="1" fillId="2" borderId="18" xfId="0" applyNumberFormat="1" applyFont="1" applyFill="1" applyBorder="1" applyAlignment="1" applyProtection="1">
      <alignment horizontal="center" vertical="top" wrapText="1"/>
      <protection locked="0"/>
    </xf>
    <xf numFmtId="49" fontId="1" fillId="2" borderId="2" xfId="0" applyNumberFormat="1" applyFont="1" applyFill="1" applyBorder="1" applyAlignment="1" applyProtection="1">
      <alignment horizontal="center" vertical="top" wrapText="1"/>
      <protection locked="0"/>
    </xf>
    <xf numFmtId="49" fontId="1" fillId="2" borderId="0" xfId="0" applyNumberFormat="1" applyFont="1" applyFill="1" applyAlignment="1" applyProtection="1">
      <alignment horizontal="center" vertical="top" wrapText="1"/>
      <protection locked="0"/>
    </xf>
    <xf numFmtId="49" fontId="1" fillId="2" borderId="15" xfId="0" applyNumberFormat="1" applyFont="1" applyFill="1" applyBorder="1" applyAlignment="1" applyProtection="1">
      <alignment horizontal="center" vertical="top" wrapText="1"/>
      <protection locked="0"/>
    </xf>
    <xf numFmtId="49" fontId="1" fillId="2" borderId="42" xfId="0" applyNumberFormat="1" applyFont="1" applyFill="1" applyBorder="1" applyAlignment="1" applyProtection="1">
      <alignment horizontal="center" vertical="top" wrapText="1"/>
      <protection locked="0"/>
    </xf>
    <xf numFmtId="49" fontId="1" fillId="2" borderId="14" xfId="0" applyNumberFormat="1" applyFont="1" applyFill="1" applyBorder="1" applyAlignment="1" applyProtection="1">
      <alignment horizontal="center" vertical="top" wrapText="1"/>
      <protection locked="0"/>
    </xf>
    <xf numFmtId="49" fontId="1" fillId="2" borderId="24" xfId="0" applyNumberFormat="1" applyFont="1" applyFill="1" applyBorder="1" applyAlignment="1" applyProtection="1">
      <alignment horizontal="center" vertical="top" wrapText="1"/>
      <protection locked="0"/>
    </xf>
    <xf numFmtId="49" fontId="1" fillId="2" borderId="32" xfId="0" applyNumberFormat="1" applyFont="1" applyFill="1" applyBorder="1" applyAlignment="1" applyProtection="1">
      <alignment horizontal="center" vertical="top" wrapText="1"/>
      <protection locked="0"/>
    </xf>
    <xf numFmtId="49" fontId="1" fillId="2" borderId="7" xfId="0" applyNumberFormat="1" applyFont="1" applyFill="1" applyBorder="1" applyAlignment="1" applyProtection="1">
      <alignment horizontal="center" vertical="top" wrapText="1"/>
      <protection locked="0"/>
    </xf>
    <xf numFmtId="49" fontId="1" fillId="2" borderId="33" xfId="0" applyNumberFormat="1" applyFont="1" applyFill="1" applyBorder="1" applyAlignment="1" applyProtection="1">
      <alignment horizontal="center" vertical="top" wrapText="1"/>
      <protection locked="0"/>
    </xf>
    <xf numFmtId="0" fontId="4" fillId="10" borderId="11" xfId="0" applyFont="1" applyFill="1" applyBorder="1" applyAlignment="1" applyProtection="1">
      <alignment horizontal="justify" vertical="top" wrapText="1"/>
      <protection locked="0"/>
    </xf>
    <xf numFmtId="0" fontId="4" fillId="10" borderId="12" xfId="0" applyFont="1" applyFill="1" applyBorder="1" applyAlignment="1" applyProtection="1">
      <alignment horizontal="justify" vertical="top" wrapText="1"/>
      <protection locked="0"/>
    </xf>
    <xf numFmtId="0" fontId="4" fillId="10" borderId="13" xfId="0" applyFont="1" applyFill="1" applyBorder="1" applyAlignment="1" applyProtection="1">
      <alignment horizontal="justify" vertical="top" wrapText="1"/>
      <protection locked="0"/>
    </xf>
    <xf numFmtId="0" fontId="4" fillId="10" borderId="11" xfId="0" applyFont="1" applyFill="1" applyBorder="1" applyAlignment="1" applyProtection="1">
      <alignment horizontal="center" vertical="center" wrapText="1"/>
      <protection locked="0"/>
    </xf>
    <xf numFmtId="0" fontId="4" fillId="10" borderId="46" xfId="0" applyFont="1" applyFill="1" applyBorder="1" applyAlignment="1" applyProtection="1">
      <alignment horizontal="center" vertical="center" wrapText="1"/>
      <protection locked="0"/>
    </xf>
    <xf numFmtId="0" fontId="4" fillId="10" borderId="36" xfId="0" applyFont="1" applyFill="1" applyBorder="1" applyAlignment="1" applyProtection="1">
      <alignment horizontal="left" vertical="center" wrapText="1"/>
      <protection locked="0"/>
    </xf>
    <xf numFmtId="0" fontId="4" fillId="10" borderId="12" xfId="0" applyFont="1" applyFill="1" applyBorder="1" applyAlignment="1" applyProtection="1">
      <alignment horizontal="left" vertical="center" wrapText="1"/>
      <protection locked="0"/>
    </xf>
    <xf numFmtId="0" fontId="4" fillId="10" borderId="13" xfId="0" applyFont="1" applyFill="1" applyBorder="1" applyAlignment="1" applyProtection="1">
      <alignment horizontal="left" vertical="center" wrapText="1"/>
      <protection locked="0"/>
    </xf>
    <xf numFmtId="0" fontId="4" fillId="10" borderId="12" xfId="0" applyFont="1" applyFill="1" applyBorder="1" applyAlignment="1" applyProtection="1">
      <alignment horizontal="center" vertical="center" wrapText="1"/>
      <protection locked="0"/>
    </xf>
    <xf numFmtId="0" fontId="4" fillId="10" borderId="13" xfId="0" applyFont="1" applyFill="1" applyBorder="1" applyAlignment="1" applyProtection="1">
      <alignment horizontal="center" vertical="center" wrapText="1"/>
      <protection locked="0"/>
    </xf>
    <xf numFmtId="0" fontId="4" fillId="10" borderId="11"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center"/>
      <protection locked="0"/>
    </xf>
    <xf numFmtId="0" fontId="1" fillId="2" borderId="0" xfId="0" applyFont="1" applyFill="1" applyAlignment="1" applyProtection="1">
      <alignment horizontal="center"/>
      <protection locked="0"/>
    </xf>
    <xf numFmtId="0" fontId="1" fillId="2" borderId="23" xfId="0" applyFont="1" applyFill="1" applyBorder="1" applyAlignment="1" applyProtection="1">
      <alignment horizontal="center"/>
      <protection locked="0"/>
    </xf>
    <xf numFmtId="0" fontId="1" fillId="2" borderId="14" xfId="0" applyFont="1" applyFill="1" applyBorder="1" applyAlignment="1" applyProtection="1">
      <alignment horizontal="center"/>
      <protection locked="0"/>
    </xf>
    <xf numFmtId="0" fontId="2" fillId="10" borderId="11" xfId="0" applyFont="1" applyFill="1" applyBorder="1" applyAlignment="1" applyProtection="1">
      <alignment horizontal="center" vertical="center" wrapText="1"/>
      <protection locked="0"/>
    </xf>
    <xf numFmtId="0" fontId="2" fillId="10" borderId="12" xfId="0" applyFont="1" applyFill="1" applyBorder="1" applyAlignment="1" applyProtection="1">
      <alignment horizontal="center" vertical="center" wrapText="1"/>
      <protection locked="0"/>
    </xf>
    <xf numFmtId="0" fontId="2" fillId="10" borderId="13"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1" fillId="0" borderId="12" xfId="0" applyFont="1" applyBorder="1" applyAlignment="1" applyProtection="1">
      <alignment horizontal="justify" vertical="center" wrapText="1"/>
      <protection locked="0"/>
    </xf>
    <xf numFmtId="0" fontId="1" fillId="10" borderId="16" xfId="0" applyFont="1" applyFill="1" applyBorder="1" applyAlignment="1">
      <alignment horizontal="center" vertical="center" wrapText="1"/>
    </xf>
    <xf numFmtId="0" fontId="1" fillId="10" borderId="17"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0" xfId="0" applyFont="1" applyFill="1" applyAlignment="1">
      <alignment horizontal="center" vertical="center" wrapText="1"/>
    </xf>
    <xf numFmtId="0" fontId="1" fillId="10" borderId="15"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14" xfId="0" applyFont="1" applyFill="1" applyBorder="1" applyAlignment="1">
      <alignment horizontal="center" vertical="center" wrapText="1"/>
    </xf>
    <xf numFmtId="0" fontId="1" fillId="10" borderId="24" xfId="0" applyFont="1" applyFill="1" applyBorder="1" applyAlignment="1">
      <alignment horizontal="center" vertical="center" wrapText="1"/>
    </xf>
    <xf numFmtId="0" fontId="1" fillId="3" borderId="6" xfId="0" applyFont="1" applyFill="1" applyBorder="1" applyAlignment="1" applyProtection="1">
      <alignment horizontal="center" vertical="center"/>
      <protection locked="0"/>
    </xf>
    <xf numFmtId="0" fontId="1" fillId="3" borderId="33" xfId="0" applyFont="1" applyFill="1" applyBorder="1" applyAlignment="1" applyProtection="1">
      <alignment horizontal="center" vertical="center"/>
      <protection locked="0"/>
    </xf>
    <xf numFmtId="9" fontId="4" fillId="10" borderId="11" xfId="0" applyNumberFormat="1" applyFont="1" applyFill="1" applyBorder="1" applyAlignment="1">
      <alignment horizontal="center" vertical="center" wrapText="1"/>
    </xf>
    <xf numFmtId="0" fontId="1" fillId="0" borderId="4"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9" fontId="1" fillId="0" borderId="5" xfId="2" applyFont="1" applyBorder="1" applyAlignment="1" applyProtection="1">
      <alignment horizontal="center" vertical="center"/>
      <protection locked="0"/>
    </xf>
    <xf numFmtId="9" fontId="1" fillId="0" borderId="3" xfId="2" applyFont="1" applyBorder="1" applyAlignment="1" applyProtection="1">
      <alignment horizontal="center" vertical="center"/>
      <protection locked="0"/>
    </xf>
    <xf numFmtId="9" fontId="1" fillId="0" borderId="6" xfId="2" applyFont="1" applyBorder="1" applyAlignment="1" applyProtection="1">
      <alignment horizontal="center" vertical="center"/>
      <protection locked="0"/>
    </xf>
    <xf numFmtId="9" fontId="1" fillId="0" borderId="2" xfId="2" applyFont="1" applyBorder="1" applyAlignment="1" applyProtection="1">
      <alignment horizontal="center" vertical="center"/>
      <protection locked="0"/>
    </xf>
    <xf numFmtId="9" fontId="1" fillId="0" borderId="0" xfId="2" applyFont="1" applyAlignment="1" applyProtection="1">
      <alignment horizontal="center" vertical="center"/>
      <protection locked="0"/>
    </xf>
    <xf numFmtId="9" fontId="1" fillId="0" borderId="7" xfId="2" applyFont="1" applyBorder="1" applyAlignment="1" applyProtection="1">
      <alignment horizontal="center" vertical="center"/>
      <protection locked="0"/>
    </xf>
    <xf numFmtId="9" fontId="1" fillId="0" borderId="8" xfId="2" applyFont="1" applyBorder="1" applyAlignment="1" applyProtection="1">
      <alignment horizontal="center" vertical="center"/>
      <protection locked="0"/>
    </xf>
    <xf numFmtId="9" fontId="1" fillId="0" borderId="10" xfId="2" applyFont="1" applyBorder="1" applyAlignment="1" applyProtection="1">
      <alignment horizontal="center" vertical="center"/>
      <protection locked="0"/>
    </xf>
    <xf numFmtId="9" fontId="1" fillId="0" borderId="9" xfId="2" applyFont="1" applyBorder="1" applyAlignment="1" applyProtection="1">
      <alignment horizontal="center" vertical="center"/>
      <protection locked="0"/>
    </xf>
    <xf numFmtId="0" fontId="1" fillId="10" borderId="16" xfId="0" applyFont="1" applyFill="1" applyBorder="1" applyAlignment="1" applyProtection="1">
      <alignment horizontal="center" vertical="center" wrapText="1"/>
      <protection locked="0"/>
    </xf>
    <xf numFmtId="0" fontId="1" fillId="10" borderId="17" xfId="0" applyFont="1" applyFill="1" applyBorder="1" applyAlignment="1" applyProtection="1">
      <alignment horizontal="center" vertical="center" wrapText="1"/>
      <protection locked="0"/>
    </xf>
    <xf numFmtId="0" fontId="1" fillId="10" borderId="32" xfId="0" applyFont="1" applyFill="1" applyBorder="1" applyAlignment="1" applyProtection="1">
      <alignment horizontal="center" vertical="center" wrapText="1"/>
      <protection locked="0"/>
    </xf>
    <xf numFmtId="0" fontId="1" fillId="10" borderId="22" xfId="0" applyFont="1" applyFill="1" applyBorder="1" applyAlignment="1" applyProtection="1">
      <alignment horizontal="center" vertical="center" wrapText="1"/>
      <protection locked="0"/>
    </xf>
    <xf numFmtId="0" fontId="1" fillId="10" borderId="0" xfId="0" applyFont="1" applyFill="1" applyAlignment="1" applyProtection="1">
      <alignment horizontal="center" vertical="center" wrapText="1"/>
      <protection locked="0"/>
    </xf>
    <xf numFmtId="0" fontId="1" fillId="10" borderId="7" xfId="0" applyFont="1" applyFill="1" applyBorder="1" applyAlignment="1" applyProtection="1">
      <alignment horizontal="center" vertical="center" wrapText="1"/>
      <protection locked="0"/>
    </xf>
    <xf numFmtId="0" fontId="1" fillId="10" borderId="23" xfId="0" applyFont="1" applyFill="1" applyBorder="1" applyAlignment="1" applyProtection="1">
      <alignment horizontal="center" vertical="center" wrapText="1"/>
      <protection locked="0"/>
    </xf>
    <xf numFmtId="0" fontId="1" fillId="10" borderId="14" xfId="0" applyFont="1" applyFill="1" applyBorder="1" applyAlignment="1" applyProtection="1">
      <alignment horizontal="center" vertical="center" wrapText="1"/>
      <protection locked="0"/>
    </xf>
    <xf numFmtId="0" fontId="1" fillId="10" borderId="33" xfId="0" applyFont="1" applyFill="1" applyBorder="1" applyAlignment="1" applyProtection="1">
      <alignment horizontal="center" vertical="center" wrapText="1"/>
      <protection locked="0"/>
    </xf>
    <xf numFmtId="0" fontId="1" fillId="0" borderId="37" xfId="0" applyFont="1" applyBorder="1" applyAlignment="1" applyProtection="1">
      <alignment horizontal="left" vertical="center" wrapText="1"/>
      <protection locked="0"/>
    </xf>
    <xf numFmtId="0" fontId="1" fillId="0" borderId="39"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5"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4" fillId="10" borderId="16" xfId="0" applyFont="1" applyFill="1" applyBorder="1" applyAlignment="1" applyProtection="1">
      <alignment horizontal="left" vertical="center" wrapText="1"/>
      <protection locked="0"/>
    </xf>
    <xf numFmtId="0" fontId="4" fillId="10" borderId="17" xfId="0" applyFont="1" applyFill="1" applyBorder="1" applyAlignment="1" applyProtection="1">
      <alignment horizontal="left" vertical="center" wrapText="1"/>
      <protection locked="0"/>
    </xf>
    <xf numFmtId="0" fontId="4" fillId="10" borderId="18" xfId="0" applyFont="1" applyFill="1" applyBorder="1" applyAlignment="1" applyProtection="1">
      <alignment horizontal="left" vertical="center" wrapText="1"/>
      <protection locked="0"/>
    </xf>
    <xf numFmtId="0" fontId="4" fillId="10" borderId="23" xfId="0" applyFont="1" applyFill="1" applyBorder="1" applyAlignment="1" applyProtection="1">
      <alignment horizontal="left" vertical="center" wrapText="1"/>
      <protection locked="0"/>
    </xf>
    <xf numFmtId="0" fontId="4" fillId="10" borderId="14" xfId="0" applyFont="1" applyFill="1" applyBorder="1" applyAlignment="1" applyProtection="1">
      <alignment horizontal="left" vertical="center" wrapText="1"/>
      <protection locked="0"/>
    </xf>
    <xf numFmtId="0" fontId="4" fillId="10" borderId="24" xfId="0" applyFont="1" applyFill="1" applyBorder="1" applyAlignment="1" applyProtection="1">
      <alignment horizontal="left" vertical="center" wrapText="1"/>
      <protection locked="0"/>
    </xf>
    <xf numFmtId="0" fontId="1" fillId="10" borderId="19" xfId="0" applyFont="1" applyFill="1" applyBorder="1" applyAlignment="1" applyProtection="1">
      <alignment horizontal="center" vertical="center" wrapText="1"/>
      <protection locked="0"/>
    </xf>
    <xf numFmtId="0" fontId="1" fillId="10" borderId="40" xfId="0" applyFont="1" applyFill="1" applyBorder="1" applyAlignment="1" applyProtection="1">
      <alignment horizontal="center" vertical="center" wrapText="1"/>
      <protection locked="0"/>
    </xf>
    <xf numFmtId="9" fontId="4" fillId="10" borderId="11" xfId="0" applyNumberFormat="1" applyFont="1" applyFill="1" applyBorder="1" applyAlignment="1" applyProtection="1">
      <alignment horizontal="center" vertical="center" wrapText="1"/>
      <protection locked="0"/>
    </xf>
    <xf numFmtId="9" fontId="4" fillId="10" borderId="12" xfId="0" applyNumberFormat="1" applyFont="1" applyFill="1" applyBorder="1" applyAlignment="1" applyProtection="1">
      <alignment horizontal="center" vertical="center" wrapText="1"/>
      <protection locked="0"/>
    </xf>
    <xf numFmtId="9" fontId="4" fillId="10" borderId="13" xfId="0" applyNumberFormat="1" applyFont="1" applyFill="1" applyBorder="1" applyAlignment="1" applyProtection="1">
      <alignment horizontal="center" vertical="center" wrapText="1"/>
      <protection locked="0"/>
    </xf>
    <xf numFmtId="0" fontId="1" fillId="10" borderId="11" xfId="0" applyFont="1" applyFill="1" applyBorder="1" applyAlignment="1" applyProtection="1">
      <alignment horizontal="center" vertical="center" wrapText="1"/>
      <protection locked="0"/>
    </xf>
    <xf numFmtId="0" fontId="1" fillId="10" borderId="13" xfId="0" applyFont="1" applyFill="1" applyBorder="1" applyAlignment="1" applyProtection="1">
      <alignment horizontal="center" vertical="center" wrapText="1"/>
      <protection locked="0"/>
    </xf>
    <xf numFmtId="0" fontId="1" fillId="2" borderId="0" xfId="0" applyFont="1" applyFill="1" applyAlignment="1" applyProtection="1">
      <alignment horizontal="justify" vertical="center" wrapText="1"/>
      <protection locked="0"/>
    </xf>
    <xf numFmtId="0" fontId="1" fillId="10" borderId="11" xfId="0" applyFont="1" applyFill="1" applyBorder="1" applyAlignment="1">
      <alignment horizontal="center" vertical="center" wrapText="1"/>
    </xf>
    <xf numFmtId="0" fontId="1" fillId="10" borderId="13"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1" fillId="0" borderId="23" xfId="0" applyFont="1" applyBorder="1" applyAlignment="1" applyProtection="1">
      <alignment horizontal="justify" vertical="center" wrapText="1"/>
      <protection locked="0"/>
    </xf>
    <xf numFmtId="0" fontId="1" fillId="0" borderId="14" xfId="0" applyFont="1" applyBorder="1" applyAlignment="1" applyProtection="1">
      <alignment horizontal="justify" vertical="center" wrapText="1"/>
      <protection locked="0"/>
    </xf>
    <xf numFmtId="0" fontId="1" fillId="0" borderId="24" xfId="0" applyFont="1" applyBorder="1" applyAlignment="1" applyProtection="1">
      <alignment horizontal="justify" vertical="center" wrapText="1"/>
      <protection locked="0"/>
    </xf>
    <xf numFmtId="9" fontId="1" fillId="0" borderId="38" xfId="2" applyFont="1" applyBorder="1" applyAlignment="1" applyProtection="1">
      <alignment horizontal="center" vertical="center"/>
      <protection locked="0"/>
    </xf>
    <xf numFmtId="9" fontId="1" fillId="0" borderId="15" xfId="2" applyFont="1" applyBorder="1" applyAlignment="1" applyProtection="1">
      <alignment horizontal="center" vertical="center"/>
      <protection locked="0"/>
    </xf>
    <xf numFmtId="9" fontId="1" fillId="0" borderId="31" xfId="2" applyFont="1" applyBorder="1" applyAlignment="1" applyProtection="1">
      <alignment horizontal="center" vertical="center"/>
      <protection locked="0"/>
    </xf>
    <xf numFmtId="1" fontId="1" fillId="0" borderId="19" xfId="0" applyNumberFormat="1" applyFont="1" applyBorder="1" applyAlignment="1" applyProtection="1">
      <alignment horizontal="center" vertical="center"/>
      <protection locked="0"/>
    </xf>
    <xf numFmtId="1" fontId="1" fillId="0" borderId="20" xfId="0" applyNumberFormat="1" applyFont="1" applyBorder="1" applyAlignment="1" applyProtection="1">
      <alignment horizontal="center" vertical="center"/>
      <protection locked="0"/>
    </xf>
    <xf numFmtId="1" fontId="1" fillId="0" borderId="21" xfId="0" applyNumberFormat="1" applyFont="1" applyBorder="1" applyAlignment="1" applyProtection="1">
      <alignment horizontal="center" vertical="center"/>
      <protection locked="0"/>
    </xf>
    <xf numFmtId="1" fontId="1" fillId="0" borderId="40" xfId="0" applyNumberFormat="1" applyFont="1" applyBorder="1" applyAlignment="1" applyProtection="1">
      <alignment horizontal="center" vertical="center"/>
      <protection locked="0"/>
    </xf>
    <xf numFmtId="0" fontId="0" fillId="2" borderId="1" xfId="0" applyFill="1" applyBorder="1" applyAlignment="1">
      <alignment horizontal="center"/>
    </xf>
    <xf numFmtId="0" fontId="0" fillId="2" borderId="19" xfId="0" applyFill="1" applyBorder="1" applyAlignment="1">
      <alignment horizontal="center"/>
    </xf>
    <xf numFmtId="0" fontId="6" fillId="2" borderId="0" xfId="0" applyFont="1" applyFill="1" applyAlignment="1">
      <alignment horizontal="center"/>
    </xf>
  </cellXfs>
  <cellStyles count="3">
    <cellStyle name="Normal" xfId="0" builtinId="0"/>
    <cellStyle name="Porcentaje" xfId="2" builtinId="5"/>
    <cellStyle name="Porcentaje 2" xfId="1" xr:uid="{15F081EB-CACC-4920-87A4-B264CD5D0534}"/>
  </cellStyles>
  <dxfs count="20">
    <dxf>
      <fill>
        <patternFill>
          <bgColor rgb="FF00B050"/>
        </patternFill>
      </fill>
    </dxf>
    <dxf>
      <fill>
        <patternFill>
          <bgColor rgb="FFFFFF00"/>
        </patternFill>
      </fill>
    </dxf>
    <dxf>
      <fill>
        <patternFill>
          <bgColor rgb="FFFF0000"/>
        </patternFill>
      </fill>
    </dxf>
    <dxf>
      <font>
        <b val="0"/>
        <i val="0"/>
        <strike val="0"/>
        <condense val="0"/>
        <extend val="0"/>
        <outline val="0"/>
        <shadow val="0"/>
        <u val="none"/>
        <vertAlign val="baseline"/>
        <sz val="11"/>
        <color theme="1"/>
        <name val="Myriad Pro Light"/>
        <family val="2"/>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Myriad Pro Light"/>
        <family val="2"/>
        <scheme val="none"/>
      </font>
      <fill>
        <patternFill patternType="solid">
          <fgColor indexed="64"/>
          <bgColor theme="0"/>
        </patternFill>
      </fill>
      <protection locked="0" hidden="0"/>
    </dxf>
    <dxf>
      <font>
        <b/>
        <i val="0"/>
        <strike val="0"/>
        <condense val="0"/>
        <extend val="0"/>
        <outline val="0"/>
        <shadow val="0"/>
        <u val="none"/>
        <vertAlign val="baseline"/>
        <sz val="11"/>
        <color theme="1"/>
        <name val="Myriad Pro Light"/>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Myriad Pro Light"/>
        <family val="2"/>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Myriad Pro Light"/>
        <family val="2"/>
        <scheme val="none"/>
      </font>
      <fill>
        <patternFill patternType="solid">
          <fgColor indexed="64"/>
          <bgColor theme="0"/>
        </patternFill>
      </fill>
      <protection locked="0" hidden="0"/>
    </dxf>
    <dxf>
      <font>
        <b/>
        <i val="0"/>
        <strike val="0"/>
        <condense val="0"/>
        <extend val="0"/>
        <outline val="0"/>
        <shadow val="0"/>
        <u val="none"/>
        <vertAlign val="baseline"/>
        <sz val="11"/>
        <color theme="1"/>
        <name val="Myriad Pro Light"/>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Myriad Pro Light"/>
        <family val="2"/>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Myriad Pro Light"/>
        <family val="2"/>
        <scheme val="none"/>
      </font>
      <fill>
        <patternFill patternType="solid">
          <fgColor indexed="64"/>
          <bgColor theme="0"/>
        </patternFill>
      </fill>
      <protection locked="0" hidden="0"/>
    </dxf>
    <dxf>
      <font>
        <b/>
        <i val="0"/>
        <strike val="0"/>
        <condense val="0"/>
        <extend val="0"/>
        <outline val="0"/>
        <shadow val="0"/>
        <u val="none"/>
        <vertAlign val="baseline"/>
        <sz val="11"/>
        <color theme="1"/>
        <name val="Myriad Pro Light"/>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Myriad Pro Light"/>
        <family val="2"/>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Myriad Pro Light"/>
        <family val="2"/>
        <scheme val="none"/>
      </font>
      <fill>
        <patternFill patternType="solid">
          <fgColor indexed="64"/>
          <bgColor theme="0"/>
        </patternFill>
      </fill>
      <protection locked="0" hidden="0"/>
    </dxf>
    <dxf>
      <font>
        <b/>
        <i val="0"/>
        <strike val="0"/>
        <condense val="0"/>
        <extend val="0"/>
        <outline val="0"/>
        <shadow val="0"/>
        <u val="none"/>
        <vertAlign val="baseline"/>
        <sz val="11"/>
        <color theme="1"/>
        <name val="Myriad Pro Light"/>
        <scheme val="none"/>
      </font>
      <fill>
        <patternFill patternType="solid">
          <fgColor indexed="64"/>
          <bgColor theme="0"/>
        </patternFill>
      </fill>
      <protection locked="0" hidden="0"/>
    </dxf>
    <dxf>
      <protection locked="0" hidden="0"/>
    </dxf>
    <dxf>
      <protection locked="0" hidden="0"/>
    </dxf>
    <dxf>
      <font>
        <b/>
        <i val="0"/>
        <strike val="0"/>
        <condense val="0"/>
        <extend val="0"/>
        <outline val="0"/>
        <shadow val="0"/>
        <u val="none"/>
        <vertAlign val="baseline"/>
        <sz val="11"/>
        <color theme="1"/>
        <name val="Myriad Pro Light"/>
        <family val="2"/>
        <scheme val="none"/>
      </font>
      <fill>
        <patternFill patternType="solid">
          <fgColor indexed="64"/>
          <bgColor theme="0"/>
        </patternFill>
      </fill>
      <protection locked="0" hidden="0"/>
    </dxf>
    <dxf>
      <fill>
        <patternFill>
          <bgColor rgb="FF002060"/>
        </patternFill>
      </fill>
    </dxf>
    <dxf>
      <fill>
        <patternFill>
          <bgColor rgb="FF002060"/>
        </patternFill>
      </fill>
    </dxf>
  </dxfs>
  <tableStyles count="0" defaultTableStyle="TableStyleMedium2" defaultPivotStyle="PivotStyleMedium9"/>
  <colors>
    <mruColors>
      <color rgb="FFF2F2F2"/>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91440</xdr:colOff>
          <xdr:row>100</xdr:row>
          <xdr:rowOff>38100</xdr:rowOff>
        </xdr:from>
        <xdr:to>
          <xdr:col>14</xdr:col>
          <xdr:colOff>30480</xdr:colOff>
          <xdr:row>101</xdr:row>
          <xdr:rowOff>15240</xdr:rowOff>
        </xdr:to>
        <xdr:sp macro="" textlink="">
          <xdr:nvSpPr>
            <xdr:cNvPr id="3101" name="Button 29" descr="Agregar proyecto"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s-MX" sz="1100" b="0" i="0" u="none" strike="noStrike" baseline="0">
                  <a:solidFill>
                    <a:srgbClr val="000000"/>
                  </a:solidFill>
                  <a:latin typeface="Aptos Narrow"/>
                </a:rPr>
                <a:t>Agregar Proyecto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472440</xdr:colOff>
          <xdr:row>100</xdr:row>
          <xdr:rowOff>22860</xdr:rowOff>
        </xdr:from>
        <xdr:to>
          <xdr:col>16</xdr:col>
          <xdr:colOff>403860</xdr:colOff>
          <xdr:row>100</xdr:row>
          <xdr:rowOff>266700</xdr:rowOff>
        </xdr:to>
        <xdr:sp macro="" textlink="">
          <xdr:nvSpPr>
            <xdr:cNvPr id="3102" name="Button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s-MX" sz="1100" b="0" i="0" u="none" strike="noStrike" baseline="0">
                  <a:solidFill>
                    <a:srgbClr val="000000"/>
                  </a:solidFill>
                  <a:latin typeface="Aptos Narrow"/>
                </a:rPr>
                <a:t>Agregar Actividad</a:t>
              </a:r>
            </a:p>
          </xdr:txBody>
        </xdr:sp>
        <xdr:clientData fPrintsWithSheet="0"/>
      </xdr:twoCellAnchor>
    </mc:Choice>
    <mc:Fallback/>
  </mc:AlternateContent>
  <xdr:oneCellAnchor>
    <xdr:from>
      <xdr:col>17</xdr:col>
      <xdr:colOff>264583</xdr:colOff>
      <xdr:row>13</xdr:row>
      <xdr:rowOff>123825</xdr:rowOff>
    </xdr:from>
    <xdr:ext cx="184731" cy="264560"/>
    <xdr:sp macro="" textlink="">
      <xdr:nvSpPr>
        <xdr:cNvPr id="21" name="CuadroTexto 2">
          <a:extLst>
            <a:ext uri="{FF2B5EF4-FFF2-40B4-BE49-F238E27FC236}">
              <a16:creationId xmlns:a16="http://schemas.microsoft.com/office/drawing/2014/main" id="{58BFAF3B-C777-4D68-90AD-B6EFBE9318B9}"/>
            </a:ext>
          </a:extLst>
        </xdr:cNvPr>
        <xdr:cNvSpPr txBox="1"/>
      </xdr:nvSpPr>
      <xdr:spPr>
        <a:xfrm>
          <a:off x="12528021" y="130389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17</xdr:col>
      <xdr:colOff>264583</xdr:colOff>
      <xdr:row>132</xdr:row>
      <xdr:rowOff>0</xdr:rowOff>
    </xdr:from>
    <xdr:ext cx="184731" cy="264560"/>
    <xdr:sp macro="" textlink="">
      <xdr:nvSpPr>
        <xdr:cNvPr id="4" name="CuadroTexto 3">
          <a:extLst>
            <a:ext uri="{FF2B5EF4-FFF2-40B4-BE49-F238E27FC236}">
              <a16:creationId xmlns:a16="http://schemas.microsoft.com/office/drawing/2014/main" id="{F7D51705-3275-41FD-B48D-ADB5A318200A}"/>
            </a:ext>
          </a:extLst>
        </xdr:cNvPr>
        <xdr:cNvSpPr txBox="1"/>
      </xdr:nvSpPr>
      <xdr:spPr>
        <a:xfrm>
          <a:off x="12528021" y="12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17</xdr:col>
      <xdr:colOff>264583</xdr:colOff>
      <xdr:row>132</xdr:row>
      <xdr:rowOff>0</xdr:rowOff>
    </xdr:from>
    <xdr:ext cx="184731" cy="264560"/>
    <xdr:sp macro="" textlink="">
      <xdr:nvSpPr>
        <xdr:cNvPr id="5" name="CuadroTexto 4">
          <a:extLst>
            <a:ext uri="{FF2B5EF4-FFF2-40B4-BE49-F238E27FC236}">
              <a16:creationId xmlns:a16="http://schemas.microsoft.com/office/drawing/2014/main" id="{F08739F6-ED56-478B-8911-828CC0096F81}"/>
            </a:ext>
          </a:extLst>
        </xdr:cNvPr>
        <xdr:cNvSpPr txBox="1"/>
      </xdr:nvSpPr>
      <xdr:spPr>
        <a:xfrm>
          <a:off x="12528021" y="4778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17</xdr:col>
      <xdr:colOff>264583</xdr:colOff>
      <xdr:row>132</xdr:row>
      <xdr:rowOff>0</xdr:rowOff>
    </xdr:from>
    <xdr:ext cx="184731" cy="264560"/>
    <xdr:sp macro="" textlink="">
      <xdr:nvSpPr>
        <xdr:cNvPr id="6" name="CuadroTexto 5">
          <a:extLst>
            <a:ext uri="{FF2B5EF4-FFF2-40B4-BE49-F238E27FC236}">
              <a16:creationId xmlns:a16="http://schemas.microsoft.com/office/drawing/2014/main" id="{0919F91E-13FF-40AE-AA27-B8869C906B91}"/>
            </a:ext>
          </a:extLst>
        </xdr:cNvPr>
        <xdr:cNvSpPr txBox="1"/>
      </xdr:nvSpPr>
      <xdr:spPr>
        <a:xfrm>
          <a:off x="12528021" y="4778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17</xdr:col>
      <xdr:colOff>264583</xdr:colOff>
      <xdr:row>133</xdr:row>
      <xdr:rowOff>0</xdr:rowOff>
    </xdr:from>
    <xdr:ext cx="184731" cy="264560"/>
    <xdr:sp macro="" textlink="">
      <xdr:nvSpPr>
        <xdr:cNvPr id="7" name="CuadroTexto 6">
          <a:extLst>
            <a:ext uri="{FF2B5EF4-FFF2-40B4-BE49-F238E27FC236}">
              <a16:creationId xmlns:a16="http://schemas.microsoft.com/office/drawing/2014/main" id="{869220D9-95E6-4606-B139-4379801EE494}"/>
            </a:ext>
          </a:extLst>
        </xdr:cNvPr>
        <xdr:cNvSpPr txBox="1"/>
      </xdr:nvSpPr>
      <xdr:spPr>
        <a:xfrm>
          <a:off x="12528021" y="24423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17</xdr:col>
      <xdr:colOff>264583</xdr:colOff>
      <xdr:row>133</xdr:row>
      <xdr:rowOff>0</xdr:rowOff>
    </xdr:from>
    <xdr:ext cx="184731" cy="264560"/>
    <xdr:sp macro="" textlink="">
      <xdr:nvSpPr>
        <xdr:cNvPr id="8" name="CuadroTexto 7">
          <a:extLst>
            <a:ext uri="{FF2B5EF4-FFF2-40B4-BE49-F238E27FC236}">
              <a16:creationId xmlns:a16="http://schemas.microsoft.com/office/drawing/2014/main" id="{4A51626D-CF03-4DD7-A9CE-157D93C55C5E}"/>
            </a:ext>
          </a:extLst>
        </xdr:cNvPr>
        <xdr:cNvSpPr txBox="1"/>
      </xdr:nvSpPr>
      <xdr:spPr>
        <a:xfrm>
          <a:off x="12528021" y="24423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17</xdr:col>
      <xdr:colOff>264583</xdr:colOff>
      <xdr:row>133</xdr:row>
      <xdr:rowOff>0</xdr:rowOff>
    </xdr:from>
    <xdr:ext cx="184731" cy="264560"/>
    <xdr:sp macro="" textlink="">
      <xdr:nvSpPr>
        <xdr:cNvPr id="9" name="CuadroTexto 8">
          <a:extLst>
            <a:ext uri="{FF2B5EF4-FFF2-40B4-BE49-F238E27FC236}">
              <a16:creationId xmlns:a16="http://schemas.microsoft.com/office/drawing/2014/main" id="{2883B1FC-D5FF-49A0-A08A-AF9669BBC9CA}"/>
            </a:ext>
          </a:extLst>
        </xdr:cNvPr>
        <xdr:cNvSpPr txBox="1"/>
      </xdr:nvSpPr>
      <xdr:spPr>
        <a:xfrm>
          <a:off x="12528021" y="24423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17</xdr:col>
      <xdr:colOff>264583</xdr:colOff>
      <xdr:row>133</xdr:row>
      <xdr:rowOff>0</xdr:rowOff>
    </xdr:from>
    <xdr:ext cx="184731" cy="264560"/>
    <xdr:sp macro="" textlink="">
      <xdr:nvSpPr>
        <xdr:cNvPr id="10" name="CuadroTexto 9">
          <a:extLst>
            <a:ext uri="{FF2B5EF4-FFF2-40B4-BE49-F238E27FC236}">
              <a16:creationId xmlns:a16="http://schemas.microsoft.com/office/drawing/2014/main" id="{437298FE-8956-411E-86AC-2D57AAFB7BA3}"/>
            </a:ext>
          </a:extLst>
        </xdr:cNvPr>
        <xdr:cNvSpPr txBox="1"/>
      </xdr:nvSpPr>
      <xdr:spPr>
        <a:xfrm>
          <a:off x="12528021" y="24423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17</xdr:col>
      <xdr:colOff>264583</xdr:colOff>
      <xdr:row>133</xdr:row>
      <xdr:rowOff>0</xdr:rowOff>
    </xdr:from>
    <xdr:ext cx="184731" cy="264560"/>
    <xdr:sp macro="" textlink="">
      <xdr:nvSpPr>
        <xdr:cNvPr id="11" name="CuadroTexto 10">
          <a:extLst>
            <a:ext uri="{FF2B5EF4-FFF2-40B4-BE49-F238E27FC236}">
              <a16:creationId xmlns:a16="http://schemas.microsoft.com/office/drawing/2014/main" id="{B6ABCAC1-F8C3-4A7A-A210-C3B210085CA7}"/>
            </a:ext>
          </a:extLst>
        </xdr:cNvPr>
        <xdr:cNvSpPr txBox="1"/>
      </xdr:nvSpPr>
      <xdr:spPr>
        <a:xfrm>
          <a:off x="12528021" y="24423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17</xdr:col>
      <xdr:colOff>264583</xdr:colOff>
      <xdr:row>133</xdr:row>
      <xdr:rowOff>0</xdr:rowOff>
    </xdr:from>
    <xdr:ext cx="184731" cy="264560"/>
    <xdr:sp macro="" textlink="">
      <xdr:nvSpPr>
        <xdr:cNvPr id="12" name="CuadroTexto 11">
          <a:extLst>
            <a:ext uri="{FF2B5EF4-FFF2-40B4-BE49-F238E27FC236}">
              <a16:creationId xmlns:a16="http://schemas.microsoft.com/office/drawing/2014/main" id="{6DD08486-F21F-4C8D-9C59-A24600F6A9B3}"/>
            </a:ext>
          </a:extLst>
        </xdr:cNvPr>
        <xdr:cNvSpPr txBox="1"/>
      </xdr:nvSpPr>
      <xdr:spPr>
        <a:xfrm>
          <a:off x="12528021" y="24423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17</xdr:col>
      <xdr:colOff>264583</xdr:colOff>
      <xdr:row>133</xdr:row>
      <xdr:rowOff>0</xdr:rowOff>
    </xdr:from>
    <xdr:ext cx="184731" cy="264560"/>
    <xdr:sp macro="" textlink="">
      <xdr:nvSpPr>
        <xdr:cNvPr id="13" name="CuadroTexto 12">
          <a:extLst>
            <a:ext uri="{FF2B5EF4-FFF2-40B4-BE49-F238E27FC236}">
              <a16:creationId xmlns:a16="http://schemas.microsoft.com/office/drawing/2014/main" id="{6C23A262-757A-4BBD-BE09-FAE397794D92}"/>
            </a:ext>
          </a:extLst>
        </xdr:cNvPr>
        <xdr:cNvSpPr txBox="1"/>
      </xdr:nvSpPr>
      <xdr:spPr>
        <a:xfrm>
          <a:off x="12528021" y="24423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17</xdr:col>
      <xdr:colOff>264583</xdr:colOff>
      <xdr:row>133</xdr:row>
      <xdr:rowOff>0</xdr:rowOff>
    </xdr:from>
    <xdr:ext cx="184731" cy="264560"/>
    <xdr:sp macro="" textlink="">
      <xdr:nvSpPr>
        <xdr:cNvPr id="14" name="CuadroTexto 13">
          <a:extLst>
            <a:ext uri="{FF2B5EF4-FFF2-40B4-BE49-F238E27FC236}">
              <a16:creationId xmlns:a16="http://schemas.microsoft.com/office/drawing/2014/main" id="{807BC4DB-042D-4E81-8714-D6573A201480}"/>
            </a:ext>
          </a:extLst>
        </xdr:cNvPr>
        <xdr:cNvSpPr txBox="1"/>
      </xdr:nvSpPr>
      <xdr:spPr>
        <a:xfrm>
          <a:off x="12528021" y="24423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17</xdr:col>
      <xdr:colOff>264583</xdr:colOff>
      <xdr:row>133</xdr:row>
      <xdr:rowOff>0</xdr:rowOff>
    </xdr:from>
    <xdr:ext cx="184731" cy="264560"/>
    <xdr:sp macro="" textlink="">
      <xdr:nvSpPr>
        <xdr:cNvPr id="15" name="CuadroTexto 14">
          <a:extLst>
            <a:ext uri="{FF2B5EF4-FFF2-40B4-BE49-F238E27FC236}">
              <a16:creationId xmlns:a16="http://schemas.microsoft.com/office/drawing/2014/main" id="{A67DB1E6-45FA-4B7F-AA01-210F62AF8398}"/>
            </a:ext>
          </a:extLst>
        </xdr:cNvPr>
        <xdr:cNvSpPr txBox="1"/>
      </xdr:nvSpPr>
      <xdr:spPr>
        <a:xfrm>
          <a:off x="12528021" y="24423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17</xdr:col>
      <xdr:colOff>264583</xdr:colOff>
      <xdr:row>133</xdr:row>
      <xdr:rowOff>0</xdr:rowOff>
    </xdr:from>
    <xdr:ext cx="184731" cy="264560"/>
    <xdr:sp macro="" textlink="">
      <xdr:nvSpPr>
        <xdr:cNvPr id="16" name="CuadroTexto 15">
          <a:extLst>
            <a:ext uri="{FF2B5EF4-FFF2-40B4-BE49-F238E27FC236}">
              <a16:creationId xmlns:a16="http://schemas.microsoft.com/office/drawing/2014/main" id="{39980EE7-F709-4A28-8026-DE5DED460B87}"/>
            </a:ext>
          </a:extLst>
        </xdr:cNvPr>
        <xdr:cNvSpPr txBox="1"/>
      </xdr:nvSpPr>
      <xdr:spPr>
        <a:xfrm>
          <a:off x="12528021" y="24423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17</xdr:col>
      <xdr:colOff>264583</xdr:colOff>
      <xdr:row>133</xdr:row>
      <xdr:rowOff>0</xdr:rowOff>
    </xdr:from>
    <xdr:ext cx="184731" cy="264560"/>
    <xdr:sp macro="" textlink="">
      <xdr:nvSpPr>
        <xdr:cNvPr id="2" name="CuadroTexto 1">
          <a:extLst>
            <a:ext uri="{FF2B5EF4-FFF2-40B4-BE49-F238E27FC236}">
              <a16:creationId xmlns:a16="http://schemas.microsoft.com/office/drawing/2014/main" id="{15B7BA83-277E-4FAA-98B6-E68255413F0A}"/>
            </a:ext>
          </a:extLst>
        </xdr:cNvPr>
        <xdr:cNvSpPr txBox="1"/>
      </xdr:nvSpPr>
      <xdr:spPr>
        <a:xfrm>
          <a:off x="12528021" y="24423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17</xdr:col>
      <xdr:colOff>264583</xdr:colOff>
      <xdr:row>133</xdr:row>
      <xdr:rowOff>0</xdr:rowOff>
    </xdr:from>
    <xdr:ext cx="184731" cy="264560"/>
    <xdr:sp macro="" textlink="">
      <xdr:nvSpPr>
        <xdr:cNvPr id="17" name="CuadroTexto 16">
          <a:extLst>
            <a:ext uri="{FF2B5EF4-FFF2-40B4-BE49-F238E27FC236}">
              <a16:creationId xmlns:a16="http://schemas.microsoft.com/office/drawing/2014/main" id="{280011C9-1ACA-40E7-8F68-94D1ABFC989B}"/>
            </a:ext>
          </a:extLst>
        </xdr:cNvPr>
        <xdr:cNvSpPr txBox="1"/>
      </xdr:nvSpPr>
      <xdr:spPr>
        <a:xfrm>
          <a:off x="12528021" y="24423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17</xdr:col>
      <xdr:colOff>264583</xdr:colOff>
      <xdr:row>133</xdr:row>
      <xdr:rowOff>0</xdr:rowOff>
    </xdr:from>
    <xdr:ext cx="184731" cy="264560"/>
    <xdr:sp macro="" textlink="">
      <xdr:nvSpPr>
        <xdr:cNvPr id="18" name="CuadroTexto 17">
          <a:extLst>
            <a:ext uri="{FF2B5EF4-FFF2-40B4-BE49-F238E27FC236}">
              <a16:creationId xmlns:a16="http://schemas.microsoft.com/office/drawing/2014/main" id="{0576E810-5904-4614-810C-E16C4DDA8DDF}"/>
            </a:ext>
          </a:extLst>
        </xdr:cNvPr>
        <xdr:cNvSpPr txBox="1"/>
      </xdr:nvSpPr>
      <xdr:spPr>
        <a:xfrm>
          <a:off x="12002314"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17</xdr:col>
      <xdr:colOff>264583</xdr:colOff>
      <xdr:row>133</xdr:row>
      <xdr:rowOff>0</xdr:rowOff>
    </xdr:from>
    <xdr:ext cx="184731" cy="264560"/>
    <xdr:sp macro="" textlink="">
      <xdr:nvSpPr>
        <xdr:cNvPr id="19" name="CuadroTexto 18">
          <a:extLst>
            <a:ext uri="{FF2B5EF4-FFF2-40B4-BE49-F238E27FC236}">
              <a16:creationId xmlns:a16="http://schemas.microsoft.com/office/drawing/2014/main" id="{4809A40E-61D9-4EA9-AB5D-6D4413D585E9}"/>
            </a:ext>
          </a:extLst>
        </xdr:cNvPr>
        <xdr:cNvSpPr txBox="1"/>
      </xdr:nvSpPr>
      <xdr:spPr>
        <a:xfrm>
          <a:off x="12002314"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17</xdr:col>
      <xdr:colOff>264583</xdr:colOff>
      <xdr:row>133</xdr:row>
      <xdr:rowOff>0</xdr:rowOff>
    </xdr:from>
    <xdr:ext cx="184731" cy="264560"/>
    <xdr:sp macro="" textlink="">
      <xdr:nvSpPr>
        <xdr:cNvPr id="20" name="CuadroTexto 19">
          <a:extLst>
            <a:ext uri="{FF2B5EF4-FFF2-40B4-BE49-F238E27FC236}">
              <a16:creationId xmlns:a16="http://schemas.microsoft.com/office/drawing/2014/main" id="{966AA179-8F11-44BF-9F3B-782B7F958A07}"/>
            </a:ext>
          </a:extLst>
        </xdr:cNvPr>
        <xdr:cNvSpPr txBox="1"/>
      </xdr:nvSpPr>
      <xdr:spPr>
        <a:xfrm>
          <a:off x="11942233"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304800</xdr:colOff>
          <xdr:row>55</xdr:row>
          <xdr:rowOff>320040</xdr:rowOff>
        </xdr:from>
        <xdr:to>
          <xdr:col>14</xdr:col>
          <xdr:colOff>129540</xdr:colOff>
          <xdr:row>56</xdr:row>
          <xdr:rowOff>30480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s-MX" sz="1100" b="0" i="0" u="none" strike="noStrike" baseline="0">
                  <a:solidFill>
                    <a:srgbClr val="000000"/>
                  </a:solidFill>
                  <a:latin typeface="Aptos Narrow"/>
                </a:rPr>
                <a:t>Nuevo Indicador</a:t>
              </a:r>
            </a:p>
          </xdr:txBody>
        </xdr:sp>
        <xdr:clientData fPrintsWithSheet="0"/>
      </xdr:twoCellAnchor>
    </mc:Choice>
    <mc:Fallback/>
  </mc:AlternateContent>
  <xdr:oneCellAnchor>
    <xdr:from>
      <xdr:col>1</xdr:col>
      <xdr:colOff>86179</xdr:colOff>
      <xdr:row>27</xdr:row>
      <xdr:rowOff>309561</xdr:rowOff>
    </xdr:from>
    <xdr:ext cx="1803793" cy="377269"/>
    <xdr:pic>
      <xdr:nvPicPr>
        <xdr:cNvPr id="4" name="Imagen 2">
          <a:extLst>
            <a:ext uri="{FF2B5EF4-FFF2-40B4-BE49-F238E27FC236}">
              <a16:creationId xmlns:a16="http://schemas.microsoft.com/office/drawing/2014/main" id="{4F76B3FC-5BBB-EC76-AF07-2B81A21278B4}"/>
            </a:ext>
          </a:extLst>
        </xdr:cNvPr>
        <xdr:cNvPicPr>
          <a:picLocks noChangeAspect="1"/>
        </xdr:cNvPicPr>
      </xdr:nvPicPr>
      <xdr:blipFill>
        <a:blip xmlns:r="http://schemas.openxmlformats.org/officeDocument/2006/relationships" r:embed="rId1"/>
        <a:stretch>
          <a:fillRect/>
        </a:stretch>
      </xdr:blipFill>
      <xdr:spPr>
        <a:xfrm>
          <a:off x="236992" y="484186"/>
          <a:ext cx="1886343" cy="377269"/>
        </a:xfrm>
        <a:prstGeom prst="rect">
          <a:avLst/>
        </a:prstGeom>
      </xdr:spPr>
    </xdr:pic>
    <xdr:clientData/>
  </xdr:oneCellAnchor>
  <xdr:oneCellAnchor>
    <xdr:from>
      <xdr:col>8</xdr:col>
      <xdr:colOff>86179</xdr:colOff>
      <xdr:row>27</xdr:row>
      <xdr:rowOff>309561</xdr:rowOff>
    </xdr:from>
    <xdr:ext cx="1803793" cy="377269"/>
    <xdr:pic>
      <xdr:nvPicPr>
        <xdr:cNvPr id="2" name="Imagen 1">
          <a:extLst>
            <a:ext uri="{FF2B5EF4-FFF2-40B4-BE49-F238E27FC236}">
              <a16:creationId xmlns:a16="http://schemas.microsoft.com/office/drawing/2014/main" id="{0B605A22-F4A5-4062-8C17-BAEDE8BB0014}"/>
            </a:ext>
          </a:extLst>
        </xdr:cNvPr>
        <xdr:cNvPicPr>
          <a:picLocks noChangeAspect="1"/>
        </xdr:cNvPicPr>
      </xdr:nvPicPr>
      <xdr:blipFill>
        <a:blip xmlns:r="http://schemas.openxmlformats.org/officeDocument/2006/relationships" r:embed="rId1"/>
        <a:stretch>
          <a:fillRect/>
        </a:stretch>
      </xdr:blipFill>
      <xdr:spPr>
        <a:xfrm>
          <a:off x="229054" y="7881936"/>
          <a:ext cx="1803793" cy="377269"/>
        </a:xfrm>
        <a:prstGeom prst="rect">
          <a:avLst/>
        </a:prstGeom>
      </xdr:spPr>
    </xdr:pic>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B4E8741-83D2-449B-A326-12922B1DE3BD}" name="Prueba1" displayName="Prueba1" ref="A48:A52" totalsRowShown="0" headerRowDxfId="17" dataDxfId="16">
  <autoFilter ref="A48:A52" xr:uid="{0B4E8741-83D2-449B-A326-12922B1DE3BD}"/>
  <tableColumns count="1">
    <tableColumn id="1" xr3:uid="{09BFBB98-18E2-4655-B1D1-39A239DEE553}" name="Eje 1" dataDxfId="1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34CE17E-CA77-412D-B47C-4FB4CD0BB737}" name="Prueba2" displayName="Prueba2" ref="A53:A62" totalsRowShown="0" headerRowDxfId="14" dataDxfId="13">
  <autoFilter ref="A53:A62" xr:uid="{434CE17E-CA77-412D-B47C-4FB4CD0BB737}"/>
  <tableColumns count="1">
    <tableColumn id="1" xr3:uid="{67EFBEBD-FBEA-4AC2-AB5E-5CE5462ECBD1}" name="Eje 2"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0AE616C-1048-4DBD-8DD5-016050E3A4A9}" name="Prueba3" displayName="Prueba3" ref="A63:A68" totalsRowShown="0" headerRowDxfId="11" dataDxfId="10">
  <autoFilter ref="A63:A68" xr:uid="{C0AE616C-1048-4DBD-8DD5-016050E3A4A9}"/>
  <tableColumns count="1">
    <tableColumn id="1" xr3:uid="{C68829E5-43AC-43E9-B0DE-56E304DD25BB}" name="Eje 3" dataDxfId="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66E8DFD-F7ED-4667-ACFB-D53E1DF7CCF8}" name="Prueba4" displayName="Prueba4" ref="A69:A77" totalsRowShown="0" headerRowDxfId="8" dataDxfId="7">
  <autoFilter ref="A69:A77" xr:uid="{D66E8DFD-F7ED-4667-ACFB-D53E1DF7CCF8}"/>
  <tableColumns count="1">
    <tableColumn id="1" xr3:uid="{EDC1B8F2-23A2-463D-9CAD-6DB6008B47A6}" name="Eje 4" dataDxfId="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4BD9B91-97A8-4803-B2C7-FD904B7EDAD1}" name="Prueba5" displayName="Prueba5" ref="A78:A85" totalsRowShown="0" headerRowDxfId="5" dataDxfId="4">
  <autoFilter ref="A78:A85" xr:uid="{A4BD9B91-97A8-4803-B2C7-FD904B7EDAD1}"/>
  <tableColumns count="1">
    <tableColumn id="1" xr3:uid="{B3DD2D6F-2261-4CB0-9BFE-99813EC35CD3}" name="Eje 5"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vmlDrawing" Target="../drawings/vmlDrawing1.vml"/><Relationship Id="rId7"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1.xml"/><Relationship Id="rId5" Type="http://schemas.openxmlformats.org/officeDocument/2006/relationships/ctrlProp" Target="../ctrlProps/ctrlProp2.xml"/><Relationship Id="rId10" Type="http://schemas.openxmlformats.org/officeDocument/2006/relationships/table" Target="../tables/table5.xml"/><Relationship Id="rId4" Type="http://schemas.openxmlformats.org/officeDocument/2006/relationships/ctrlProp" Target="../ctrlProps/ctrlProp1.xml"/><Relationship Id="rId9" Type="http://schemas.openxmlformats.org/officeDocument/2006/relationships/table" Target="../tables/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8EB13-69F9-45F9-97A1-E867A6310C25}">
  <sheetPr codeName="Hoja6"/>
  <dimension ref="A1:S132"/>
  <sheetViews>
    <sheetView showGridLines="0" tabSelected="1" topLeftCell="A87" zoomScale="76" zoomScaleNormal="110" zoomScaleSheetLayoutView="100" workbookViewId="0">
      <selection activeCell="F87" sqref="F87"/>
      <extLst>
        <ext xmlns:xlsdti="http://schemas.microsoft.com/office/spreadsheetml/2023/showDataTypeIcons" uri="{77bfe23e-c014-4d31-8a63-9c772dbf06b6}">
          <xlsdti:showDataTypeIcons visible="0"/>
        </ext>
      </extLst>
    </sheetView>
  </sheetViews>
  <sheetFormatPr baseColWidth="10" defaultColWidth="0" defaultRowHeight="14.4"/>
  <cols>
    <col min="1" max="1" width="7" style="14" customWidth="1"/>
    <col min="2" max="17" width="10.77734375" style="14" customWidth="1"/>
    <col min="18" max="18" width="10.21875" style="14" customWidth="1"/>
    <col min="19" max="19" width="7.77734375" style="7" hidden="1" customWidth="1"/>
    <col min="20" max="16384" width="7.77734375" style="8" hidden="1"/>
  </cols>
  <sheetData>
    <row r="1" spans="1:18" hidden="1"/>
    <row r="2" spans="1:18" hidden="1"/>
    <row r="3" spans="1:18" hidden="1"/>
    <row r="4" spans="1:18" hidden="1"/>
    <row r="5" spans="1:18" hidden="1"/>
    <row r="6" spans="1:18" hidden="1"/>
    <row r="7" spans="1:18" hidden="1"/>
    <row r="8" spans="1:18" hidden="1"/>
    <row r="9" spans="1:18" hidden="1"/>
    <row r="10" spans="1:18" hidden="1"/>
    <row r="11" spans="1:18" hidden="1"/>
    <row r="12" spans="1:18" hidden="1"/>
    <row r="13" spans="1:18" hidden="1"/>
    <row r="14" spans="1:18" s="18" customFormat="1" ht="22.5" hidden="1" customHeight="1">
      <c r="A14" s="15"/>
      <c r="B14" s="19" t="s">
        <v>252</v>
      </c>
      <c r="D14" s="15"/>
      <c r="E14" s="16" t="s">
        <v>204</v>
      </c>
      <c r="F14" s="15"/>
      <c r="G14" s="15"/>
      <c r="H14" s="15"/>
      <c r="I14" s="15"/>
      <c r="J14" s="15"/>
      <c r="K14" s="15"/>
      <c r="L14" s="15"/>
      <c r="M14" s="15"/>
      <c r="N14" s="15"/>
      <c r="O14" s="15"/>
      <c r="P14" s="81" t="s">
        <v>205</v>
      </c>
      <c r="Q14" s="81"/>
      <c r="R14" s="15"/>
    </row>
    <row r="15" spans="1:18" s="18" customFormat="1" ht="22.5" hidden="1" customHeight="1">
      <c r="A15" s="15"/>
      <c r="B15" s="91" t="e">
        <f>+MID(B1,1,1)+1</f>
        <v>#VALUE!</v>
      </c>
      <c r="C15" s="82"/>
      <c r="D15" s="83"/>
      <c r="E15" s="83"/>
      <c r="F15" s="83"/>
      <c r="G15" s="83"/>
      <c r="H15" s="83"/>
      <c r="I15" s="83"/>
      <c r="J15" s="83"/>
      <c r="K15" s="83"/>
      <c r="L15" s="83"/>
      <c r="M15" s="84"/>
      <c r="N15" s="60" t="s">
        <v>98</v>
      </c>
      <c r="O15" s="69"/>
      <c r="P15" s="94"/>
      <c r="Q15" s="94"/>
      <c r="R15" s="15"/>
    </row>
    <row r="16" spans="1:18" s="18" customFormat="1" ht="22.5" hidden="1" customHeight="1">
      <c r="A16" s="15"/>
      <c r="B16" s="92"/>
      <c r="C16" s="85"/>
      <c r="D16" s="86"/>
      <c r="E16" s="86"/>
      <c r="F16" s="86"/>
      <c r="G16" s="86"/>
      <c r="H16" s="86"/>
      <c r="I16" s="86"/>
      <c r="J16" s="86"/>
      <c r="K16" s="86"/>
      <c r="L16" s="86"/>
      <c r="M16" s="87"/>
      <c r="N16" s="60" t="s">
        <v>127</v>
      </c>
      <c r="O16" s="69"/>
      <c r="P16" s="94"/>
      <c r="Q16" s="94"/>
      <c r="R16" s="15"/>
    </row>
    <row r="17" spans="1:19" s="18" customFormat="1" ht="22.5" hidden="1" customHeight="1">
      <c r="A17" s="15"/>
      <c r="B17" s="92"/>
      <c r="C17" s="85"/>
      <c r="D17" s="86"/>
      <c r="E17" s="86"/>
      <c r="F17" s="86"/>
      <c r="G17" s="86"/>
      <c r="H17" s="86"/>
      <c r="I17" s="86"/>
      <c r="J17" s="86"/>
      <c r="K17" s="86"/>
      <c r="L17" s="86"/>
      <c r="M17" s="87"/>
      <c r="N17" s="95" t="s">
        <v>99</v>
      </c>
      <c r="O17" s="96"/>
      <c r="P17" s="94"/>
      <c r="Q17" s="94"/>
      <c r="R17" s="15"/>
    </row>
    <row r="18" spans="1:19" s="18" customFormat="1" ht="22.5" hidden="1" customHeight="1">
      <c r="A18" s="15"/>
      <c r="B18" s="93"/>
      <c r="C18" s="88"/>
      <c r="D18" s="89"/>
      <c r="E18" s="89"/>
      <c r="F18" s="89"/>
      <c r="G18" s="89"/>
      <c r="H18" s="89"/>
      <c r="I18" s="89"/>
      <c r="J18" s="89"/>
      <c r="K18" s="89"/>
      <c r="L18" s="89"/>
      <c r="M18" s="90"/>
      <c r="N18" s="67" t="s">
        <v>100</v>
      </c>
      <c r="O18" s="68"/>
      <c r="P18" s="80"/>
      <c r="Q18" s="80"/>
      <c r="R18" s="15"/>
    </row>
    <row r="19" spans="1:19" s="18" customFormat="1" ht="22.5" hidden="1" customHeight="1">
      <c r="A19" s="15"/>
      <c r="B19" s="16"/>
      <c r="C19" s="15"/>
      <c r="D19" s="15"/>
      <c r="E19" s="15"/>
      <c r="F19" s="15"/>
      <c r="G19" s="15"/>
      <c r="H19" s="15"/>
      <c r="I19" s="15"/>
      <c r="J19" s="15"/>
      <c r="K19" s="15"/>
      <c r="L19" s="15"/>
      <c r="M19" s="15"/>
      <c r="Q19" s="15"/>
      <c r="R19" s="15"/>
    </row>
    <row r="20" spans="1:19" s="18" customFormat="1" ht="22.5" hidden="1" customHeight="1">
      <c r="A20" s="15"/>
      <c r="B20" s="16" t="s">
        <v>206</v>
      </c>
      <c r="C20" s="14"/>
      <c r="D20" s="14"/>
      <c r="E20" s="14"/>
      <c r="F20" s="14"/>
      <c r="G20" s="14"/>
      <c r="H20" s="14"/>
      <c r="I20" s="14"/>
      <c r="J20" s="14"/>
      <c r="K20" s="14"/>
      <c r="L20" s="14"/>
      <c r="M20" s="14"/>
      <c r="Q20" s="14"/>
      <c r="R20" s="15"/>
    </row>
    <row r="21" spans="1:19" s="18" customFormat="1" ht="33.6" hidden="1" customHeight="1">
      <c r="A21" s="15"/>
      <c r="B21" s="60" t="s">
        <v>93</v>
      </c>
      <c r="C21" s="61"/>
      <c r="D21" s="61"/>
      <c r="E21" s="61"/>
      <c r="F21" s="62"/>
      <c r="G21" s="62"/>
      <c r="H21" s="62"/>
      <c r="I21" s="62"/>
      <c r="J21" s="62"/>
      <c r="K21" s="62"/>
      <c r="L21" s="62"/>
      <c r="M21" s="62"/>
      <c r="N21" s="62"/>
      <c r="O21" s="62"/>
      <c r="P21" s="62"/>
      <c r="Q21" s="62"/>
      <c r="R21" s="13" t="b">
        <f>+IF(MID(F21,1,1)="1","EjeUno",IF(MID(F21,1,1)="2","EjeDos",IF(MID(F21,1,1)="3","EjeTres",IF(MID(F21,1,1)="4","EjeCuatro"))))</f>
        <v>0</v>
      </c>
    </row>
    <row r="22" spans="1:19" s="18" customFormat="1" ht="28.35" hidden="1" customHeight="1">
      <c r="A22" s="15"/>
      <c r="B22" s="60" t="s">
        <v>94</v>
      </c>
      <c r="C22" s="61"/>
      <c r="D22" s="61"/>
      <c r="E22" s="61"/>
      <c r="F22" s="62"/>
      <c r="G22" s="62"/>
      <c r="H22" s="62"/>
      <c r="I22" s="62"/>
      <c r="J22" s="62"/>
      <c r="K22" s="62"/>
      <c r="L22" s="62"/>
      <c r="M22" s="62"/>
      <c r="N22" s="62"/>
      <c r="O22" s="62"/>
      <c r="P22" s="62"/>
      <c r="Q22" s="62"/>
      <c r="R22" s="13" t="b">
        <f>+IF(MID(F22,1,3)="1.1","LEUnoUno",IF(MID(F22,1,3)="1.2","LEUnoDos",IF(MID(F22,1,3)="1.3","UnoTres",IF(MID(F22,1,3)="2.1","DosUno",IF(MID(F22,1,3)="2.2","DosDos",IF(MID(F22,1,3)="2.3","DosTres",IF(MID(F22,1,3)="3.1","TresUno",IF(MID(F22,1,3)="3.2","TresDos",IF(MID(F22,1,3)="3.3","TresTres",IF(MID(F22,1,3)="4.1","CuatroUno",IF(MID(F22,1,3)="4.2","CuatroDos",IF(MID(F22,1,3)="4.3","CuatroTres"))))))))))))</f>
        <v>0</v>
      </c>
    </row>
    <row r="23" spans="1:19" s="18" customFormat="1" ht="33" hidden="1" customHeight="1">
      <c r="A23" s="15"/>
      <c r="B23" s="61" t="s">
        <v>96</v>
      </c>
      <c r="C23" s="61"/>
      <c r="D23" s="61"/>
      <c r="E23" s="69"/>
      <c r="F23" s="62"/>
      <c r="G23" s="62"/>
      <c r="H23" s="62"/>
      <c r="I23" s="62"/>
      <c r="J23" s="62"/>
      <c r="K23" s="62"/>
      <c r="L23" s="62"/>
      <c r="M23" s="62"/>
      <c r="N23" s="62"/>
      <c r="O23" s="62"/>
      <c r="P23" s="62"/>
      <c r="Q23" s="62"/>
      <c r="R23" s="15"/>
    </row>
    <row r="24" spans="1:19" s="18" customFormat="1" hidden="1">
      <c r="A24" s="14"/>
      <c r="B24" s="14"/>
      <c r="C24" s="14"/>
      <c r="D24" s="14"/>
      <c r="E24" s="14"/>
      <c r="F24" s="14"/>
      <c r="G24" s="14"/>
      <c r="H24" s="14"/>
      <c r="I24" s="14"/>
      <c r="J24" s="14"/>
      <c r="K24" s="14"/>
      <c r="L24" s="14"/>
      <c r="M24" s="14"/>
      <c r="N24" s="14"/>
      <c r="O24" s="14"/>
      <c r="P24" s="14"/>
      <c r="Q24" s="14"/>
      <c r="R24" s="14"/>
      <c r="S24" s="14"/>
    </row>
    <row r="25" spans="1:19" s="18" customFormat="1" ht="15.6" hidden="1">
      <c r="A25" s="14"/>
      <c r="B25" s="21" t="s">
        <v>207</v>
      </c>
      <c r="C25" s="14"/>
      <c r="D25" s="14"/>
      <c r="E25" s="14"/>
      <c r="F25" s="14"/>
      <c r="G25" s="14"/>
      <c r="H25" s="14"/>
      <c r="I25" s="14"/>
      <c r="J25" s="14"/>
      <c r="K25" s="14"/>
      <c r="L25" s="14"/>
      <c r="M25" s="14"/>
      <c r="N25" s="14"/>
      <c r="O25" s="14"/>
      <c r="P25" s="14"/>
      <c r="Q25" s="14"/>
      <c r="R25" s="14"/>
    </row>
    <row r="26" spans="1:19" s="18" customFormat="1" ht="20.100000000000001" hidden="1" customHeight="1">
      <c r="A26" s="14"/>
      <c r="B26" s="14"/>
      <c r="C26" s="14"/>
      <c r="D26" s="14"/>
      <c r="E26" s="14"/>
      <c r="F26" s="14"/>
      <c r="G26" s="14"/>
      <c r="H26" s="14"/>
      <c r="I26" s="14"/>
      <c r="J26" s="14"/>
      <c r="K26" s="20"/>
      <c r="L26" s="20"/>
      <c r="M26" s="20"/>
      <c r="N26" s="20"/>
      <c r="O26" s="20"/>
      <c r="P26" s="20"/>
      <c r="Q26" s="20"/>
      <c r="R26" s="20"/>
    </row>
    <row r="27" spans="1:19" ht="36" hidden="1" customHeight="1">
      <c r="B27" s="63" t="s">
        <v>135</v>
      </c>
      <c r="C27" s="63"/>
      <c r="D27" s="63" t="s">
        <v>133</v>
      </c>
      <c r="E27" s="63"/>
      <c r="F27" s="63" t="s">
        <v>87</v>
      </c>
      <c r="G27" s="63"/>
      <c r="H27" s="63" t="s">
        <v>8</v>
      </c>
      <c r="I27" s="63"/>
      <c r="J27" s="63" t="s">
        <v>23</v>
      </c>
      <c r="K27" s="63"/>
      <c r="L27" s="63" t="s">
        <v>9</v>
      </c>
      <c r="M27" s="63"/>
      <c r="N27" s="63" t="s">
        <v>134</v>
      </c>
      <c r="O27" s="63"/>
      <c r="P27" s="63" t="s">
        <v>102</v>
      </c>
      <c r="Q27" s="63"/>
      <c r="S27" s="8"/>
    </row>
    <row r="28" spans="1:19" ht="51" hidden="1" customHeight="1">
      <c r="B28" s="76" t="e">
        <f>+IF(B15="",B12+0.1,B15+0.1)</f>
        <v>#VALUE!</v>
      </c>
      <c r="C28" s="76"/>
      <c r="D28" s="62"/>
      <c r="E28" s="62"/>
      <c r="F28" s="62"/>
      <c r="G28" s="62"/>
      <c r="H28" s="62" t="s">
        <v>82</v>
      </c>
      <c r="I28" s="62"/>
      <c r="J28" s="62"/>
      <c r="K28" s="62"/>
      <c r="L28" s="62"/>
      <c r="M28" s="62"/>
      <c r="N28" s="62"/>
      <c r="O28" s="62"/>
      <c r="P28" s="62"/>
      <c r="Q28" s="62"/>
      <c r="S28" s="8"/>
    </row>
    <row r="29" spans="1:19" ht="16.5" hidden="1" customHeight="1">
      <c r="B29" s="15"/>
      <c r="C29" s="15"/>
      <c r="D29" s="15"/>
      <c r="E29" s="15"/>
      <c r="F29" s="15"/>
      <c r="G29" s="15"/>
      <c r="H29" s="15"/>
      <c r="I29" s="15"/>
      <c r="J29" s="22"/>
      <c r="S29" s="8"/>
    </row>
    <row r="30" spans="1:19" ht="30" hidden="1" customHeight="1">
      <c r="A30" s="18"/>
      <c r="B30" s="18"/>
      <c r="C30" s="67" t="s">
        <v>11</v>
      </c>
      <c r="D30" s="68"/>
      <c r="E30" s="10" t="s">
        <v>191</v>
      </c>
      <c r="F30" s="10" t="s">
        <v>192</v>
      </c>
      <c r="G30" s="10" t="s">
        <v>193</v>
      </c>
      <c r="H30" s="10" t="s">
        <v>194</v>
      </c>
      <c r="I30" s="10" t="s">
        <v>195</v>
      </c>
      <c r="J30" s="10" t="s">
        <v>196</v>
      </c>
      <c r="K30" s="10" t="s">
        <v>197</v>
      </c>
      <c r="L30" s="10" t="s">
        <v>198</v>
      </c>
      <c r="M30" s="10" t="s">
        <v>199</v>
      </c>
      <c r="N30" s="10" t="s">
        <v>200</v>
      </c>
      <c r="O30" s="10" t="s">
        <v>201</v>
      </c>
      <c r="P30" s="10" t="s">
        <v>202</v>
      </c>
      <c r="Q30" s="18"/>
      <c r="R30" s="18"/>
      <c r="S30" s="8"/>
    </row>
    <row r="31" spans="1:19" ht="22.5" hidden="1" customHeight="1">
      <c r="A31" s="18"/>
      <c r="B31" s="18"/>
      <c r="C31" s="72" t="str">
        <f>IF(P28="","",IF(P28=Catalogo!$A$71,Catalogo!$B$71,Catalogo!$B$72))</f>
        <v/>
      </c>
      <c r="D31" s="73"/>
      <c r="E31" s="11"/>
      <c r="F31" s="11"/>
      <c r="G31" s="11"/>
      <c r="H31" s="11"/>
      <c r="I31" s="11"/>
      <c r="J31" s="11"/>
      <c r="K31" s="11"/>
      <c r="L31" s="11"/>
      <c r="M31" s="11"/>
      <c r="N31" s="11"/>
      <c r="O31" s="11"/>
      <c r="P31" s="11"/>
      <c r="Q31" s="18"/>
      <c r="R31" s="18"/>
      <c r="S31" s="8"/>
    </row>
    <row r="32" spans="1:19" hidden="1"/>
    <row r="33" spans="1:19" ht="22.5" hidden="1" customHeight="1">
      <c r="A33" s="18"/>
      <c r="B33" s="18"/>
      <c r="C33" s="67" t="s">
        <v>251</v>
      </c>
      <c r="D33" s="68"/>
      <c r="E33" s="10" t="s">
        <v>191</v>
      </c>
      <c r="F33" s="10" t="s">
        <v>192</v>
      </c>
      <c r="G33" s="10" t="s">
        <v>193</v>
      </c>
      <c r="H33" s="10" t="s">
        <v>194</v>
      </c>
      <c r="I33" s="10" t="s">
        <v>195</v>
      </c>
      <c r="J33" s="10" t="s">
        <v>196</v>
      </c>
      <c r="K33" s="10" t="s">
        <v>197</v>
      </c>
      <c r="L33" s="10" t="s">
        <v>198</v>
      </c>
      <c r="M33" s="10" t="s">
        <v>199</v>
      </c>
      <c r="N33" s="10" t="s">
        <v>200</v>
      </c>
      <c r="O33" s="10" t="s">
        <v>201</v>
      </c>
      <c r="P33" s="10" t="s">
        <v>202</v>
      </c>
      <c r="Q33" s="18"/>
      <c r="R33" s="18"/>
      <c r="S33" s="8"/>
    </row>
    <row r="34" spans="1:19" ht="22.5" hidden="1" customHeight="1">
      <c r="A34" s="18"/>
      <c r="B34" s="18"/>
      <c r="C34" s="74" t="str">
        <f>+IF(C31=Catalogo!$B$72,Catalogo!$B$73,"")</f>
        <v/>
      </c>
      <c r="D34" s="75"/>
      <c r="E34" s="12"/>
      <c r="F34" s="12"/>
      <c r="G34" s="12"/>
      <c r="H34" s="12"/>
      <c r="I34" s="12"/>
      <c r="J34" s="12"/>
      <c r="K34" s="12"/>
      <c r="L34" s="12"/>
      <c r="M34" s="12"/>
      <c r="N34" s="12"/>
      <c r="O34" s="12"/>
      <c r="P34" s="12"/>
      <c r="Q34" s="18"/>
      <c r="R34" s="18"/>
      <c r="S34" s="8"/>
    </row>
    <row r="35" spans="1:19" ht="22.5" hidden="1" customHeight="1">
      <c r="A35" s="18"/>
      <c r="B35" s="18"/>
      <c r="C35" s="65" t="s">
        <v>10</v>
      </c>
      <c r="D35" s="66"/>
      <c r="E35" s="12"/>
      <c r="F35" s="12"/>
      <c r="G35" s="12"/>
      <c r="H35" s="12"/>
      <c r="I35" s="12"/>
      <c r="J35" s="12"/>
      <c r="K35" s="12"/>
      <c r="L35" s="12"/>
      <c r="M35" s="12"/>
      <c r="N35" s="12"/>
      <c r="O35" s="12"/>
      <c r="P35" s="12"/>
      <c r="Q35" s="18"/>
      <c r="R35" s="18"/>
      <c r="S35" s="8"/>
    </row>
    <row r="36" spans="1:19" ht="22.5" hidden="1" customHeight="1">
      <c r="A36" s="18"/>
      <c r="B36" s="18"/>
      <c r="C36" s="65" t="s">
        <v>83</v>
      </c>
      <c r="D36" s="66"/>
      <c r="E36" s="55" t="str">
        <f>+IFERROR(IF($C31=Catalogo!$B$72,E35/E34,IF(E35="","",E35/E31)),"")</f>
        <v/>
      </c>
      <c r="F36" s="55" t="str">
        <f>+IFERROR(IF($C31=Catalogo!$B$72,F35/F34,IF(F35="","",F35/F31)),"")</f>
        <v/>
      </c>
      <c r="G36" s="55" t="str">
        <f>+IFERROR(IF($C31=Catalogo!$B$72,G35/G34,IF(G35="","",G35/G31)),"")</f>
        <v/>
      </c>
      <c r="H36" s="55" t="str">
        <f>+IFERROR(IF($C31=Catalogo!$B$72,H35/H34,IF(H35="","",H35/H31)),"")</f>
        <v/>
      </c>
      <c r="I36" s="55" t="str">
        <f>+IFERROR(IF($C31=Catalogo!$B$72,I35/I34,IF(I35="","",I35/I31)),"")</f>
        <v/>
      </c>
      <c r="J36" s="55" t="str">
        <f>+IFERROR(IF($C31=Catalogo!$B$72,J35/J34,IF(J35="","",J35/J31)),"")</f>
        <v/>
      </c>
      <c r="K36" s="55" t="str">
        <f>+IFERROR(IF($C31=Catalogo!$B$72,K35/K34,IF(K35="","",K35/K31)),"")</f>
        <v/>
      </c>
      <c r="L36" s="55" t="str">
        <f>+IFERROR(IF($C31=Catalogo!$B$72,L35/L34,IF(L35="","",L35/L31)),"")</f>
        <v/>
      </c>
      <c r="M36" s="55" t="str">
        <f>+IFERROR(IF($C31=Catalogo!$B$72,M35/M34,IF(M35="","",M35/M31)),"")</f>
        <v/>
      </c>
      <c r="N36" s="55" t="str">
        <f>+IFERROR(IF($C31=Catalogo!$B$72,N35/N34,IF(N35="","",N35/N31)),"")</f>
        <v/>
      </c>
      <c r="O36" s="55" t="str">
        <f>+IFERROR(IF($C31=Catalogo!$B$72,O35/O34,IF(O35="","",O35/O31)),"")</f>
        <v/>
      </c>
      <c r="P36" s="55" t="str">
        <f>+IFERROR(IF($C31=Catalogo!$B$72,P35/P34,IF(P35="","",P35/P31)),"")</f>
        <v/>
      </c>
      <c r="Q36" s="18"/>
      <c r="R36" s="18"/>
      <c r="S36" s="8"/>
    </row>
    <row r="37" spans="1:19" ht="22.5" hidden="1" customHeight="1">
      <c r="A37" s="18"/>
      <c r="B37" s="18"/>
      <c r="C37" s="65" t="s">
        <v>250</v>
      </c>
      <c r="D37" s="66"/>
      <c r="E37" s="12"/>
      <c r="F37" s="12"/>
      <c r="G37" s="12"/>
      <c r="H37" s="12"/>
      <c r="I37" s="12"/>
      <c r="J37" s="12"/>
      <c r="K37" s="12"/>
      <c r="L37" s="12"/>
      <c r="M37" s="12"/>
      <c r="N37" s="12"/>
      <c r="O37" s="12"/>
      <c r="P37" s="12"/>
      <c r="Q37" s="18"/>
      <c r="R37" s="18"/>
      <c r="S37" s="8"/>
    </row>
    <row r="38" spans="1:19" ht="30" hidden="1" customHeight="1">
      <c r="A38" s="18"/>
      <c r="B38" s="56">
        <v>1</v>
      </c>
      <c r="C38" s="65" t="s">
        <v>117</v>
      </c>
      <c r="D38" s="66"/>
      <c r="E38" s="12"/>
      <c r="F38" s="12"/>
      <c r="G38" s="12"/>
      <c r="H38" s="12"/>
      <c r="I38" s="12"/>
      <c r="J38" s="12"/>
      <c r="K38" s="12"/>
      <c r="L38" s="12"/>
      <c r="M38" s="12"/>
      <c r="N38" s="12"/>
      <c r="O38" s="12"/>
      <c r="P38" s="12"/>
      <c r="Q38" s="18"/>
      <c r="R38" s="18"/>
      <c r="S38" s="8"/>
    </row>
    <row r="39" spans="1:19" ht="30" hidden="1" customHeight="1">
      <c r="A39" s="18"/>
      <c r="B39" s="56"/>
      <c r="C39" s="51"/>
      <c r="D39" s="51"/>
      <c r="E39" s="52"/>
      <c r="F39" s="52"/>
      <c r="G39" s="52"/>
      <c r="H39" s="52"/>
      <c r="I39" s="52"/>
      <c r="J39" s="52"/>
      <c r="K39" s="52"/>
      <c r="L39" s="52"/>
      <c r="M39" s="52"/>
      <c r="N39" s="52"/>
      <c r="O39" s="52"/>
      <c r="P39" s="52"/>
      <c r="Q39" s="18"/>
      <c r="R39" s="18"/>
      <c r="S39" s="8"/>
    </row>
    <row r="40" spans="1:19" hidden="1">
      <c r="A40" s="57" t="s">
        <v>274</v>
      </c>
      <c r="B40" s="56"/>
      <c r="C40" s="53"/>
      <c r="D40" s="53"/>
      <c r="E40" s="54"/>
      <c r="F40" s="54"/>
      <c r="G40" s="54"/>
      <c r="H40" s="54"/>
      <c r="I40" s="54"/>
      <c r="J40" s="54"/>
      <c r="K40" s="54"/>
      <c r="L40" s="54"/>
      <c r="M40" s="54"/>
      <c r="N40" s="54"/>
      <c r="O40" s="54"/>
      <c r="P40" s="54"/>
      <c r="Q40" s="18"/>
      <c r="R40" s="18"/>
      <c r="S40" s="8"/>
    </row>
    <row r="41" spans="1:19" hidden="1">
      <c r="A41" s="26" t="s">
        <v>275</v>
      </c>
      <c r="B41" s="56"/>
      <c r="C41" s="53"/>
      <c r="D41" s="53"/>
      <c r="E41" s="54"/>
      <c r="F41" s="54"/>
      <c r="G41" s="54"/>
      <c r="H41" s="54" t="s">
        <v>319</v>
      </c>
      <c r="I41" s="54"/>
      <c r="J41" s="54"/>
      <c r="K41" s="54"/>
      <c r="L41" s="54"/>
      <c r="M41" s="54"/>
      <c r="N41" s="54"/>
      <c r="O41" s="54"/>
      <c r="P41" s="54"/>
      <c r="Q41" s="18"/>
      <c r="R41" s="18"/>
      <c r="S41" s="8"/>
    </row>
    <row r="42" spans="1:19" hidden="1">
      <c r="A42" s="26" t="s">
        <v>276</v>
      </c>
      <c r="B42" s="56"/>
      <c r="C42" s="53"/>
      <c r="D42" s="53"/>
      <c r="E42" s="54"/>
      <c r="F42" s="54"/>
      <c r="G42" s="54"/>
      <c r="H42" s="54" t="s">
        <v>320</v>
      </c>
      <c r="I42" s="54"/>
      <c r="J42" s="54"/>
      <c r="K42" s="54"/>
      <c r="L42" s="54"/>
      <c r="M42" s="54"/>
      <c r="N42" s="54"/>
      <c r="O42" s="54"/>
      <c r="P42" s="54"/>
      <c r="Q42" s="18"/>
      <c r="R42" s="18"/>
      <c r="S42" s="8"/>
    </row>
    <row r="43" spans="1:19" hidden="1">
      <c r="A43" s="26" t="s">
        <v>277</v>
      </c>
      <c r="B43" s="56"/>
      <c r="C43" s="53"/>
      <c r="D43" s="53"/>
      <c r="E43" s="54"/>
      <c r="F43" s="54"/>
      <c r="G43" s="54"/>
      <c r="H43" s="54" t="s">
        <v>321</v>
      </c>
      <c r="I43" s="54"/>
      <c r="J43" s="54"/>
      <c r="K43" s="54"/>
      <c r="L43" s="54"/>
      <c r="M43" s="54"/>
      <c r="N43" s="54"/>
      <c r="O43" s="54"/>
      <c r="P43" s="54"/>
      <c r="Q43" s="18"/>
      <c r="R43" s="18"/>
      <c r="S43" s="8"/>
    </row>
    <row r="44" spans="1:19" hidden="1">
      <c r="A44" s="26" t="s">
        <v>278</v>
      </c>
      <c r="B44" s="56"/>
      <c r="C44" s="53"/>
      <c r="D44" s="53"/>
      <c r="E44" s="54"/>
      <c r="F44" s="54"/>
      <c r="G44" s="54"/>
      <c r="H44" s="54" t="s">
        <v>322</v>
      </c>
      <c r="I44" s="54"/>
      <c r="J44" s="54"/>
      <c r="K44" s="54"/>
      <c r="L44" s="54"/>
      <c r="M44" s="54"/>
      <c r="N44" s="54"/>
      <c r="O44" s="54"/>
      <c r="P44" s="54"/>
      <c r="Q44" s="18"/>
      <c r="R44" s="18"/>
      <c r="S44" s="8"/>
    </row>
    <row r="45" spans="1:19" hidden="1">
      <c r="A45" s="26" t="s">
        <v>279</v>
      </c>
      <c r="B45" s="56"/>
      <c r="C45" s="53"/>
      <c r="D45" s="53"/>
      <c r="E45" s="54"/>
      <c r="F45" s="54"/>
      <c r="G45" s="54"/>
      <c r="H45" s="54" t="s">
        <v>323</v>
      </c>
      <c r="I45" s="54"/>
      <c r="J45" s="54"/>
      <c r="K45" s="54"/>
      <c r="L45" s="54"/>
      <c r="M45" s="54"/>
      <c r="N45" s="54"/>
      <c r="O45" s="54"/>
      <c r="P45" s="54"/>
      <c r="Q45" s="18"/>
      <c r="R45" s="18"/>
      <c r="S45" s="8"/>
    </row>
    <row r="46" spans="1:19" hidden="1">
      <c r="A46" s="26"/>
      <c r="B46" s="56"/>
      <c r="C46" s="53"/>
      <c r="D46" s="53"/>
      <c r="E46" s="54"/>
      <c r="F46" s="54"/>
      <c r="G46" s="54"/>
      <c r="H46" s="54"/>
      <c r="I46" s="54"/>
      <c r="J46" s="54"/>
      <c r="K46" s="54"/>
      <c r="L46" s="54"/>
      <c r="M46" s="54"/>
      <c r="N46" s="54"/>
      <c r="O46" s="54"/>
      <c r="P46" s="54"/>
      <c r="Q46" s="18"/>
      <c r="R46" s="18"/>
      <c r="S46" s="8"/>
    </row>
    <row r="47" spans="1:19" hidden="1">
      <c r="A47" s="57" t="s">
        <v>280</v>
      </c>
      <c r="B47" s="56"/>
      <c r="C47" s="53"/>
      <c r="D47" s="53"/>
      <c r="E47" s="54"/>
      <c r="F47" s="54"/>
      <c r="G47" s="54"/>
      <c r="H47" s="54"/>
      <c r="I47" s="54"/>
      <c r="J47" s="54"/>
      <c r="K47" s="54"/>
      <c r="L47" s="54"/>
      <c r="M47" s="54"/>
      <c r="N47" s="54"/>
      <c r="O47" s="54"/>
      <c r="P47" s="54"/>
      <c r="Q47" s="18"/>
      <c r="R47" s="18"/>
      <c r="S47" s="8"/>
    </row>
    <row r="48" spans="1:19" hidden="1">
      <c r="A48" s="57" t="s">
        <v>285</v>
      </c>
      <c r="B48" s="56"/>
      <c r="C48" s="53"/>
      <c r="D48" s="53"/>
      <c r="E48" s="54"/>
      <c r="F48" s="54"/>
      <c r="G48" s="54"/>
      <c r="H48" s="54"/>
      <c r="I48" s="54"/>
      <c r="J48" s="54"/>
      <c r="K48" s="54"/>
      <c r="L48" s="54"/>
      <c r="M48" s="54"/>
      <c r="N48" s="54"/>
      <c r="O48" s="54"/>
      <c r="P48" s="54"/>
      <c r="Q48" s="18"/>
      <c r="R48" s="18"/>
      <c r="S48" s="8"/>
    </row>
    <row r="49" spans="1:19" hidden="1">
      <c r="A49" s="58" t="s">
        <v>281</v>
      </c>
      <c r="B49" s="56"/>
      <c r="C49" s="53"/>
      <c r="D49" s="53"/>
      <c r="E49" s="54"/>
      <c r="F49" s="54"/>
      <c r="G49" s="54"/>
      <c r="H49" s="54"/>
      <c r="I49" s="54"/>
      <c r="J49" s="54"/>
      <c r="K49" s="54"/>
      <c r="L49" s="54"/>
      <c r="M49" s="54"/>
      <c r="N49" s="54"/>
      <c r="O49" s="54"/>
      <c r="P49" s="54"/>
      <c r="Q49" s="18"/>
      <c r="R49" s="18"/>
      <c r="S49" s="8"/>
    </row>
    <row r="50" spans="1:19" hidden="1">
      <c r="A50" s="58" t="s">
        <v>282</v>
      </c>
      <c r="B50" s="56"/>
      <c r="C50" s="53"/>
      <c r="D50" s="53"/>
      <c r="E50" s="54"/>
      <c r="F50" s="54"/>
      <c r="G50" s="54"/>
      <c r="H50" s="54"/>
      <c r="I50" s="54"/>
      <c r="J50" s="54"/>
      <c r="K50" s="54"/>
      <c r="L50" s="54"/>
      <c r="M50" s="54"/>
      <c r="N50" s="54"/>
      <c r="O50" s="54"/>
      <c r="P50" s="54"/>
      <c r="Q50" s="18"/>
      <c r="R50" s="18"/>
      <c r="S50" s="8"/>
    </row>
    <row r="51" spans="1:19" hidden="1">
      <c r="A51" s="58" t="s">
        <v>283</v>
      </c>
      <c r="B51" s="56"/>
      <c r="C51" s="53"/>
      <c r="D51" s="53"/>
      <c r="E51" s="54"/>
      <c r="F51" s="54"/>
      <c r="G51" s="54"/>
      <c r="H51" s="54"/>
      <c r="I51" s="54"/>
      <c r="J51" s="54"/>
      <c r="K51" s="54"/>
      <c r="L51" s="54"/>
      <c r="M51" s="54"/>
      <c r="N51" s="54"/>
      <c r="O51" s="54"/>
      <c r="P51" s="54"/>
      <c r="Q51" s="18"/>
      <c r="R51" s="18"/>
      <c r="S51" s="8"/>
    </row>
    <row r="52" spans="1:19" hidden="1">
      <c r="A52" s="26" t="s">
        <v>284</v>
      </c>
      <c r="B52" s="56"/>
      <c r="C52" s="53"/>
      <c r="D52" s="53"/>
      <c r="E52" s="54"/>
      <c r="F52" s="54"/>
      <c r="G52" s="54"/>
      <c r="H52" s="54"/>
      <c r="I52" s="54"/>
      <c r="J52" s="54"/>
      <c r="K52" s="54"/>
      <c r="L52" s="54"/>
      <c r="M52" s="54"/>
      <c r="N52" s="54"/>
      <c r="O52" s="54"/>
      <c r="P52" s="54"/>
      <c r="Q52" s="18"/>
      <c r="R52" s="18"/>
      <c r="S52" s="8"/>
    </row>
    <row r="53" spans="1:19" hidden="1">
      <c r="A53" s="59" t="s">
        <v>286</v>
      </c>
      <c r="B53" s="56"/>
      <c r="C53" s="53"/>
      <c r="D53" s="53"/>
      <c r="E53" s="54"/>
      <c r="F53" s="54"/>
      <c r="G53" s="54"/>
      <c r="H53" s="54"/>
      <c r="I53" s="54"/>
      <c r="J53" s="54"/>
      <c r="K53" s="54"/>
      <c r="L53" s="54"/>
      <c r="M53" s="54"/>
      <c r="N53" s="54"/>
      <c r="O53" s="54"/>
      <c r="P53" s="54"/>
      <c r="Q53" s="18"/>
      <c r="R53" s="18"/>
      <c r="S53" s="8"/>
    </row>
    <row r="54" spans="1:19" hidden="1">
      <c r="A54" s="26" t="s">
        <v>287</v>
      </c>
      <c r="B54" s="56"/>
      <c r="C54" s="53"/>
      <c r="D54" s="53"/>
      <c r="E54" s="54"/>
      <c r="F54" s="54"/>
      <c r="G54" s="54"/>
      <c r="H54" s="54"/>
      <c r="I54" s="54"/>
      <c r="J54" s="54"/>
      <c r="K54" s="54"/>
      <c r="L54" s="54"/>
      <c r="M54" s="54"/>
      <c r="N54" s="54"/>
      <c r="O54" s="54"/>
      <c r="P54" s="54"/>
      <c r="Q54" s="18"/>
      <c r="R54" s="18"/>
      <c r="S54" s="8"/>
    </row>
    <row r="55" spans="1:19" hidden="1">
      <c r="A55" s="26" t="s">
        <v>288</v>
      </c>
      <c r="B55" s="56"/>
      <c r="C55" s="53"/>
      <c r="D55" s="53"/>
      <c r="E55" s="54"/>
      <c r="F55" s="54"/>
      <c r="G55" s="54"/>
      <c r="H55" s="54"/>
      <c r="I55" s="54"/>
      <c r="J55" s="54"/>
      <c r="K55" s="54"/>
      <c r="L55" s="54"/>
      <c r="M55" s="54"/>
      <c r="N55" s="54"/>
      <c r="O55" s="54"/>
      <c r="P55" s="54"/>
      <c r="Q55" s="18"/>
      <c r="R55" s="18"/>
      <c r="S55" s="8"/>
    </row>
    <row r="56" spans="1:19" hidden="1">
      <c r="A56" s="26" t="s">
        <v>289</v>
      </c>
      <c r="B56" s="56"/>
      <c r="C56" s="53"/>
      <c r="D56" s="53"/>
      <c r="E56" s="54"/>
      <c r="F56" s="54"/>
      <c r="G56" s="54"/>
      <c r="H56" s="54"/>
      <c r="I56" s="54"/>
      <c r="J56" s="54"/>
      <c r="K56" s="54"/>
      <c r="L56" s="54"/>
      <c r="M56" s="54"/>
      <c r="N56" s="54"/>
      <c r="O56" s="54"/>
      <c r="P56" s="54"/>
      <c r="Q56" s="18"/>
      <c r="R56" s="18"/>
      <c r="S56" s="8"/>
    </row>
    <row r="57" spans="1:19" hidden="1">
      <c r="A57" s="26" t="s">
        <v>290</v>
      </c>
      <c r="B57" s="56"/>
      <c r="C57" s="53"/>
      <c r="D57" s="53"/>
      <c r="E57" s="54"/>
      <c r="F57" s="54"/>
      <c r="G57" s="54"/>
      <c r="H57" s="54"/>
      <c r="I57" s="54"/>
      <c r="J57" s="54"/>
      <c r="K57" s="54"/>
      <c r="L57" s="54"/>
      <c r="M57" s="54"/>
      <c r="N57" s="54"/>
      <c r="O57" s="54"/>
      <c r="P57" s="54"/>
      <c r="Q57" s="18"/>
      <c r="R57" s="18"/>
      <c r="S57" s="8"/>
    </row>
    <row r="58" spans="1:19" hidden="1">
      <c r="A58" s="26" t="s">
        <v>291</v>
      </c>
      <c r="B58" s="56"/>
      <c r="C58" s="53"/>
      <c r="D58" s="53"/>
      <c r="E58" s="54"/>
      <c r="F58" s="54"/>
      <c r="G58" s="54"/>
      <c r="H58" s="54"/>
      <c r="I58" s="54"/>
      <c r="J58" s="54"/>
      <c r="K58" s="54"/>
      <c r="L58" s="54"/>
      <c r="M58" s="54"/>
      <c r="N58" s="54"/>
      <c r="O58" s="54"/>
      <c r="P58" s="54"/>
      <c r="Q58" s="18"/>
      <c r="R58" s="18"/>
      <c r="S58" s="8"/>
    </row>
    <row r="59" spans="1:19" hidden="1">
      <c r="A59" s="26" t="s">
        <v>292</v>
      </c>
      <c r="B59" s="56"/>
      <c r="C59" s="53"/>
      <c r="D59" s="53"/>
      <c r="E59" s="54"/>
      <c r="F59" s="54"/>
      <c r="G59" s="54"/>
      <c r="H59" s="54"/>
      <c r="I59" s="54"/>
      <c r="J59" s="54"/>
      <c r="K59" s="54"/>
      <c r="L59" s="54"/>
      <c r="M59" s="54"/>
      <c r="N59" s="54"/>
      <c r="O59" s="54"/>
      <c r="P59" s="54"/>
      <c r="Q59" s="18"/>
      <c r="R59" s="18"/>
      <c r="S59" s="8"/>
    </row>
    <row r="60" spans="1:19" hidden="1">
      <c r="A60" s="26" t="s">
        <v>293</v>
      </c>
      <c r="B60" s="56"/>
      <c r="C60" s="53"/>
      <c r="D60" s="53"/>
      <c r="E60" s="54"/>
      <c r="F60" s="54"/>
      <c r="G60" s="54"/>
      <c r="H60" s="54"/>
      <c r="I60" s="54"/>
      <c r="J60" s="54"/>
      <c r="K60" s="54"/>
      <c r="L60" s="54"/>
      <c r="M60" s="54"/>
      <c r="N60" s="54"/>
      <c r="O60" s="54"/>
      <c r="P60" s="54"/>
      <c r="Q60" s="18"/>
      <c r="R60" s="18"/>
      <c r="S60" s="8"/>
    </row>
    <row r="61" spans="1:19" hidden="1">
      <c r="A61" s="26" t="s">
        <v>294</v>
      </c>
      <c r="B61" s="56"/>
      <c r="C61" s="53"/>
      <c r="D61" s="53"/>
      <c r="E61" s="54"/>
      <c r="F61" s="54"/>
      <c r="G61" s="54"/>
      <c r="H61" s="54"/>
      <c r="I61" s="54"/>
      <c r="J61" s="54"/>
      <c r="K61" s="54"/>
      <c r="L61" s="54"/>
      <c r="M61" s="54"/>
      <c r="N61" s="54"/>
      <c r="O61" s="54"/>
      <c r="P61" s="54"/>
      <c r="Q61" s="18"/>
      <c r="R61" s="18"/>
      <c r="S61" s="8"/>
    </row>
    <row r="62" spans="1:19" hidden="1">
      <c r="A62" s="26" t="s">
        <v>295</v>
      </c>
      <c r="B62" s="56"/>
      <c r="C62" s="53"/>
      <c r="D62" s="53"/>
      <c r="E62" s="54"/>
      <c r="F62" s="54"/>
      <c r="G62" s="54"/>
      <c r="H62" s="54"/>
      <c r="I62" s="54"/>
      <c r="J62" s="54"/>
      <c r="K62" s="54"/>
      <c r="L62" s="54"/>
      <c r="M62" s="54"/>
      <c r="N62" s="54"/>
      <c r="O62" s="54"/>
      <c r="P62" s="54"/>
      <c r="Q62" s="18"/>
      <c r="R62" s="18"/>
      <c r="S62" s="8"/>
    </row>
    <row r="63" spans="1:19" hidden="1">
      <c r="A63" s="59" t="s">
        <v>296</v>
      </c>
      <c r="B63" s="56"/>
      <c r="C63" s="53"/>
      <c r="D63" s="53"/>
      <c r="E63" s="54"/>
      <c r="F63" s="54"/>
      <c r="G63" s="54"/>
      <c r="H63" s="54"/>
      <c r="I63" s="54"/>
      <c r="J63" s="54"/>
      <c r="K63" s="54"/>
      <c r="L63" s="54"/>
      <c r="M63" s="54"/>
      <c r="N63" s="54"/>
      <c r="O63" s="54"/>
      <c r="P63" s="54"/>
      <c r="Q63" s="18"/>
      <c r="R63" s="18"/>
      <c r="S63" s="8"/>
    </row>
    <row r="64" spans="1:19" hidden="1">
      <c r="A64" s="26" t="s">
        <v>297</v>
      </c>
      <c r="B64" s="56"/>
      <c r="C64" s="53"/>
      <c r="D64" s="53"/>
      <c r="E64" s="54"/>
      <c r="F64" s="54"/>
      <c r="G64" s="54"/>
      <c r="H64" s="54"/>
      <c r="I64" s="54"/>
      <c r="J64" s="54"/>
      <c r="K64" s="54"/>
      <c r="L64" s="54"/>
      <c r="M64" s="54"/>
      <c r="N64" s="54"/>
      <c r="O64" s="54"/>
      <c r="P64" s="54"/>
      <c r="Q64" s="18"/>
      <c r="R64" s="18"/>
      <c r="S64" s="8"/>
    </row>
    <row r="65" spans="1:19" hidden="1">
      <c r="A65" s="26" t="s">
        <v>298</v>
      </c>
      <c r="B65" s="56"/>
      <c r="C65" s="53"/>
      <c r="D65" s="53"/>
      <c r="E65" s="54"/>
      <c r="F65" s="54"/>
      <c r="G65" s="54"/>
      <c r="H65" s="54"/>
      <c r="I65" s="54"/>
      <c r="J65" s="54"/>
      <c r="K65" s="54"/>
      <c r="L65" s="54"/>
      <c r="M65" s="54"/>
      <c r="N65" s="54"/>
      <c r="O65" s="54"/>
      <c r="P65" s="54"/>
      <c r="Q65" s="18"/>
      <c r="R65" s="18"/>
      <c r="S65" s="8"/>
    </row>
    <row r="66" spans="1:19" hidden="1">
      <c r="A66" s="26" t="s">
        <v>299</v>
      </c>
      <c r="B66" s="56"/>
      <c r="C66" s="53"/>
      <c r="D66" s="53"/>
      <c r="E66" s="54"/>
      <c r="F66" s="54"/>
      <c r="G66" s="54"/>
      <c r="H66" s="54"/>
      <c r="I66" s="54"/>
      <c r="J66" s="54"/>
      <c r="K66" s="54"/>
      <c r="L66" s="54"/>
      <c r="M66" s="54"/>
      <c r="N66" s="54"/>
      <c r="O66" s="54"/>
      <c r="P66" s="54"/>
      <c r="Q66" s="18"/>
      <c r="R66" s="18"/>
      <c r="S66" s="8"/>
    </row>
    <row r="67" spans="1:19" hidden="1">
      <c r="A67" s="26" t="s">
        <v>300</v>
      </c>
      <c r="B67" s="56"/>
      <c r="C67" s="53"/>
      <c r="D67" s="53"/>
      <c r="E67" s="54"/>
      <c r="F67" s="54"/>
      <c r="G67" s="54"/>
      <c r="H67" s="54"/>
      <c r="I67" s="54"/>
      <c r="J67" s="54"/>
      <c r="K67" s="54"/>
      <c r="L67" s="54"/>
      <c r="M67" s="54"/>
      <c r="N67" s="54"/>
      <c r="O67" s="54"/>
      <c r="P67" s="54"/>
      <c r="Q67" s="18"/>
      <c r="R67" s="18"/>
      <c r="S67" s="8"/>
    </row>
    <row r="68" spans="1:19" hidden="1">
      <c r="A68" s="26" t="s">
        <v>301</v>
      </c>
      <c r="B68" s="56"/>
      <c r="C68" s="53"/>
      <c r="D68" s="53"/>
      <c r="E68" s="54"/>
      <c r="F68" s="54"/>
      <c r="G68" s="54"/>
      <c r="H68" s="54"/>
      <c r="I68" s="54"/>
      <c r="J68" s="54"/>
      <c r="K68" s="54"/>
      <c r="L68" s="54"/>
      <c r="M68" s="54"/>
      <c r="N68" s="54"/>
      <c r="O68" s="54"/>
      <c r="P68" s="54"/>
      <c r="Q68" s="18"/>
      <c r="R68" s="18"/>
      <c r="S68" s="8"/>
    </row>
    <row r="69" spans="1:19" hidden="1">
      <c r="A69" s="59" t="s">
        <v>302</v>
      </c>
      <c r="B69" s="56"/>
      <c r="C69" s="53"/>
      <c r="D69" s="53"/>
      <c r="E69" s="54"/>
      <c r="F69" s="54"/>
      <c r="G69" s="54"/>
      <c r="H69" s="54"/>
      <c r="I69" s="54"/>
      <c r="J69" s="54"/>
      <c r="K69" s="54"/>
      <c r="L69" s="54"/>
      <c r="M69" s="54"/>
      <c r="N69" s="54"/>
      <c r="O69" s="54"/>
      <c r="P69" s="54"/>
      <c r="Q69" s="18"/>
      <c r="R69" s="18"/>
      <c r="S69" s="8"/>
    </row>
    <row r="70" spans="1:19" hidden="1">
      <c r="A70" s="26" t="s">
        <v>303</v>
      </c>
      <c r="B70" s="56"/>
      <c r="C70" s="53"/>
      <c r="D70" s="53"/>
      <c r="E70" s="54"/>
      <c r="F70" s="54"/>
      <c r="G70" s="54"/>
      <c r="H70" s="54"/>
      <c r="I70" s="54"/>
      <c r="J70" s="54"/>
      <c r="K70" s="54"/>
      <c r="L70" s="54"/>
      <c r="M70" s="54"/>
      <c r="N70" s="54"/>
      <c r="O70" s="54"/>
      <c r="P70" s="54"/>
      <c r="Q70" s="18"/>
      <c r="R70" s="18"/>
      <c r="S70" s="8"/>
    </row>
    <row r="71" spans="1:19" hidden="1">
      <c r="A71" s="26" t="s">
        <v>304</v>
      </c>
      <c r="B71" s="56"/>
      <c r="C71" s="53"/>
      <c r="D71" s="53"/>
      <c r="E71" s="54"/>
      <c r="F71" s="54"/>
      <c r="G71" s="54"/>
      <c r="H71" s="54"/>
      <c r="I71" s="54"/>
      <c r="J71" s="54"/>
      <c r="K71" s="54"/>
      <c r="L71" s="54"/>
      <c r="M71" s="54"/>
      <c r="N71" s="54"/>
      <c r="O71" s="54"/>
      <c r="P71" s="54"/>
      <c r="Q71" s="18"/>
      <c r="R71" s="18"/>
      <c r="S71" s="8"/>
    </row>
    <row r="72" spans="1:19" hidden="1">
      <c r="A72" s="26" t="s">
        <v>305</v>
      </c>
      <c r="B72" s="56"/>
      <c r="C72" s="53"/>
      <c r="D72" s="53"/>
      <c r="E72" s="54"/>
      <c r="F72" s="54"/>
      <c r="G72" s="54"/>
      <c r="H72" s="54"/>
      <c r="I72" s="54"/>
      <c r="J72" s="54"/>
      <c r="K72" s="54"/>
      <c r="L72" s="54"/>
      <c r="M72" s="54"/>
      <c r="N72" s="54"/>
      <c r="O72" s="54"/>
      <c r="P72" s="54"/>
      <c r="Q72" s="18"/>
      <c r="R72" s="18"/>
      <c r="S72" s="8"/>
    </row>
    <row r="73" spans="1:19" hidden="1">
      <c r="A73" s="26" t="s">
        <v>306</v>
      </c>
      <c r="B73" s="56"/>
      <c r="C73" s="53"/>
      <c r="D73" s="53"/>
      <c r="E73" s="54"/>
      <c r="F73" s="54"/>
      <c r="G73" s="54"/>
      <c r="H73" s="54"/>
      <c r="I73" s="54"/>
      <c r="J73" s="54"/>
      <c r="K73" s="54"/>
      <c r="L73" s="54"/>
      <c r="M73" s="54"/>
      <c r="N73" s="54"/>
      <c r="O73" s="54"/>
      <c r="P73" s="54"/>
      <c r="Q73" s="18"/>
      <c r="R73" s="18"/>
      <c r="S73" s="8"/>
    </row>
    <row r="74" spans="1:19" hidden="1">
      <c r="A74" s="26" t="s">
        <v>307</v>
      </c>
      <c r="B74" s="56"/>
      <c r="C74" s="53"/>
      <c r="D74" s="53"/>
      <c r="E74" s="54"/>
      <c r="F74" s="54"/>
      <c r="G74" s="54"/>
      <c r="H74" s="54"/>
      <c r="I74" s="54"/>
      <c r="J74" s="54"/>
      <c r="K74" s="54"/>
      <c r="L74" s="54"/>
      <c r="M74" s="54"/>
      <c r="N74" s="54"/>
      <c r="O74" s="54"/>
      <c r="P74" s="54"/>
      <c r="Q74" s="18"/>
      <c r="R74" s="18"/>
      <c r="S74" s="8"/>
    </row>
    <row r="75" spans="1:19" hidden="1">
      <c r="A75" s="26" t="s">
        <v>308</v>
      </c>
      <c r="B75" s="56"/>
      <c r="C75" s="53"/>
      <c r="D75" s="53"/>
      <c r="E75" s="54"/>
      <c r="F75" s="54"/>
      <c r="G75" s="54"/>
      <c r="H75" s="54"/>
      <c r="I75" s="54"/>
      <c r="J75" s="54"/>
      <c r="K75" s="54"/>
      <c r="L75" s="54"/>
      <c r="M75" s="54"/>
      <c r="N75" s="54"/>
      <c r="O75" s="54"/>
      <c r="P75" s="54"/>
      <c r="Q75" s="18"/>
      <c r="R75" s="18"/>
      <c r="S75" s="8"/>
    </row>
    <row r="76" spans="1:19" hidden="1">
      <c r="A76" s="26" t="s">
        <v>309</v>
      </c>
      <c r="B76" s="56"/>
      <c r="C76" s="53"/>
      <c r="D76" s="53"/>
      <c r="E76" s="54"/>
      <c r="F76" s="54"/>
      <c r="G76" s="54"/>
      <c r="H76" s="54"/>
      <c r="I76" s="54"/>
      <c r="J76" s="54"/>
      <c r="K76" s="54"/>
      <c r="L76" s="54"/>
      <c r="M76" s="54"/>
      <c r="N76" s="54"/>
      <c r="O76" s="54"/>
      <c r="P76" s="54"/>
      <c r="Q76" s="18"/>
      <c r="R76" s="18"/>
      <c r="S76" s="8"/>
    </row>
    <row r="77" spans="1:19" hidden="1">
      <c r="A77" s="26" t="s">
        <v>310</v>
      </c>
      <c r="B77" s="56"/>
      <c r="C77" s="53"/>
      <c r="D77" s="53"/>
      <c r="E77" s="54"/>
      <c r="F77" s="54"/>
      <c r="G77" s="54"/>
      <c r="H77" s="54"/>
      <c r="I77" s="54"/>
      <c r="J77" s="54"/>
      <c r="K77" s="54"/>
      <c r="L77" s="54"/>
      <c r="M77" s="54"/>
      <c r="N77" s="54"/>
      <c r="O77" s="54"/>
      <c r="P77" s="54"/>
      <c r="Q77" s="18"/>
      <c r="R77" s="18"/>
      <c r="S77" s="8"/>
    </row>
    <row r="78" spans="1:19" hidden="1">
      <c r="A78" s="59" t="s">
        <v>311</v>
      </c>
      <c r="B78" s="56"/>
      <c r="C78" s="53"/>
      <c r="D78" s="53"/>
      <c r="E78" s="54"/>
      <c r="F78" s="54"/>
      <c r="G78" s="54"/>
      <c r="H78" s="54"/>
      <c r="I78" s="54"/>
      <c r="J78" s="54"/>
      <c r="K78" s="54"/>
      <c r="L78" s="54"/>
      <c r="M78" s="54"/>
      <c r="N78" s="54"/>
      <c r="O78" s="54"/>
      <c r="P78" s="54"/>
      <c r="Q78" s="18"/>
      <c r="R78" s="18"/>
      <c r="S78" s="8"/>
    </row>
    <row r="79" spans="1:19" hidden="1">
      <c r="A79" s="26" t="s">
        <v>312</v>
      </c>
      <c r="B79" s="56"/>
      <c r="C79" s="53"/>
      <c r="D79" s="53"/>
      <c r="E79" s="54"/>
      <c r="F79" s="54"/>
      <c r="G79" s="54"/>
      <c r="H79" s="54"/>
      <c r="I79" s="54"/>
      <c r="J79" s="54"/>
      <c r="K79" s="54"/>
      <c r="L79" s="54"/>
      <c r="M79" s="54"/>
      <c r="N79" s="54"/>
      <c r="O79" s="54"/>
      <c r="P79" s="54"/>
      <c r="Q79" s="18"/>
      <c r="R79" s="18"/>
      <c r="S79" s="8"/>
    </row>
    <row r="80" spans="1:19" hidden="1">
      <c r="A80" s="26" t="s">
        <v>313</v>
      </c>
      <c r="B80" s="56"/>
      <c r="C80" s="53"/>
      <c r="D80" s="53"/>
      <c r="E80" s="54"/>
      <c r="F80" s="54"/>
      <c r="G80" s="54"/>
      <c r="H80" s="54"/>
      <c r="I80" s="54"/>
      <c r="J80" s="54"/>
      <c r="K80" s="54"/>
      <c r="L80" s="54"/>
      <c r="M80" s="54"/>
      <c r="N80" s="54"/>
      <c r="O80" s="54"/>
      <c r="P80" s="54"/>
      <c r="Q80" s="18"/>
      <c r="R80" s="18"/>
      <c r="S80" s="8"/>
    </row>
    <row r="81" spans="1:19" hidden="1">
      <c r="A81" s="26" t="s">
        <v>314</v>
      </c>
      <c r="B81" s="56"/>
      <c r="C81" s="53"/>
      <c r="D81" s="53"/>
      <c r="E81" s="54"/>
      <c r="F81" s="54"/>
      <c r="G81" s="54"/>
      <c r="H81" s="54"/>
      <c r="I81" s="54"/>
      <c r="J81" s="54"/>
      <c r="K81" s="54"/>
      <c r="L81" s="54"/>
      <c r="M81" s="54"/>
      <c r="N81" s="54"/>
      <c r="O81" s="54"/>
      <c r="P81" s="54"/>
      <c r="Q81" s="18"/>
      <c r="R81" s="18"/>
      <c r="S81" s="8"/>
    </row>
    <row r="82" spans="1:19" hidden="1">
      <c r="A82" s="26" t="s">
        <v>315</v>
      </c>
      <c r="B82" s="56"/>
      <c r="C82" s="53"/>
      <c r="D82" s="53"/>
      <c r="E82" s="54"/>
      <c r="F82" s="54"/>
      <c r="G82" s="54"/>
      <c r="H82" s="54"/>
      <c r="I82" s="54"/>
      <c r="J82" s="54"/>
      <c r="K82" s="54"/>
      <c r="L82" s="54"/>
      <c r="M82" s="54"/>
      <c r="N82" s="54"/>
      <c r="O82" s="54"/>
      <c r="P82" s="54"/>
      <c r="Q82" s="18"/>
      <c r="R82" s="18"/>
      <c r="S82" s="8"/>
    </row>
    <row r="83" spans="1:19" hidden="1">
      <c r="A83" s="26" t="s">
        <v>316</v>
      </c>
      <c r="B83" s="56"/>
      <c r="C83" s="53"/>
      <c r="D83" s="53"/>
      <c r="E83" s="54"/>
      <c r="F83" s="54"/>
      <c r="G83" s="54"/>
      <c r="H83" s="54"/>
      <c r="I83" s="54"/>
      <c r="J83" s="54"/>
      <c r="K83" s="54"/>
      <c r="L83" s="54"/>
      <c r="M83" s="54"/>
      <c r="N83" s="54"/>
      <c r="O83" s="54"/>
      <c r="P83" s="54"/>
      <c r="Q83" s="18"/>
      <c r="R83" s="18"/>
      <c r="S83" s="8"/>
    </row>
    <row r="84" spans="1:19" hidden="1">
      <c r="A84" s="26" t="s">
        <v>317</v>
      </c>
      <c r="B84" s="56"/>
      <c r="C84" s="53"/>
      <c r="D84" s="53"/>
      <c r="E84" s="54"/>
      <c r="F84" s="54"/>
      <c r="G84" s="54"/>
      <c r="H84" s="54"/>
      <c r="I84" s="54"/>
      <c r="J84" s="54"/>
      <c r="K84" s="54"/>
      <c r="L84" s="54"/>
      <c r="M84" s="54"/>
      <c r="N84" s="54"/>
      <c r="O84" s="54"/>
      <c r="P84" s="54"/>
      <c r="Q84" s="18"/>
      <c r="R84" s="18"/>
      <c r="S84" s="8"/>
    </row>
    <row r="85" spans="1:19" hidden="1">
      <c r="A85" s="26" t="s">
        <v>318</v>
      </c>
      <c r="B85" s="56"/>
      <c r="C85" s="53"/>
      <c r="D85" s="53"/>
      <c r="E85" s="54"/>
      <c r="F85" s="54"/>
      <c r="G85" s="54"/>
      <c r="H85" s="54"/>
      <c r="I85" s="54"/>
      <c r="J85" s="54"/>
      <c r="K85" s="54"/>
      <c r="L85" s="54"/>
      <c r="M85" s="54"/>
      <c r="N85" s="54"/>
      <c r="O85" s="54"/>
      <c r="P85" s="54"/>
      <c r="Q85" s="18"/>
      <c r="R85" s="18"/>
      <c r="S85" s="8"/>
    </row>
    <row r="86" spans="1:19" ht="30" hidden="1" customHeight="1">
      <c r="A86" s="18"/>
      <c r="B86" s="56"/>
      <c r="C86" s="53"/>
      <c r="D86" s="53"/>
      <c r="E86" s="54"/>
      <c r="F86" s="54"/>
      <c r="G86" s="54"/>
      <c r="H86" s="54"/>
      <c r="I86" s="54"/>
      <c r="J86" s="54"/>
      <c r="K86" s="54"/>
      <c r="L86" s="54"/>
      <c r="M86" s="54"/>
      <c r="N86" s="54"/>
      <c r="O86" s="54"/>
      <c r="P86" s="54"/>
      <c r="Q86" s="18"/>
      <c r="R86" s="18"/>
      <c r="S86" s="8"/>
    </row>
    <row r="87" spans="1:19">
      <c r="B87" s="77" t="e" vm="1">
        <v>#VALUE!</v>
      </c>
      <c r="C87" s="77"/>
      <c r="D87" s="77"/>
      <c r="E87" s="77"/>
      <c r="S87" s="8"/>
    </row>
    <row r="88" spans="1:19" ht="20.100000000000001" customHeight="1">
      <c r="B88" s="77"/>
      <c r="C88" s="77"/>
      <c r="D88" s="77"/>
      <c r="E88" s="77"/>
      <c r="H88" s="78" t="s">
        <v>203</v>
      </c>
      <c r="I88" s="78"/>
      <c r="J88" s="78"/>
      <c r="K88" s="78"/>
      <c r="L88" s="78"/>
      <c r="M88" s="78"/>
      <c r="N88" s="78"/>
      <c r="O88" s="78"/>
      <c r="P88" s="78"/>
      <c r="Q88" s="78"/>
      <c r="S88" s="8"/>
    </row>
    <row r="89" spans="1:19" ht="20.100000000000001" customHeight="1">
      <c r="B89" s="77"/>
      <c r="C89" s="77"/>
      <c r="D89" s="77"/>
      <c r="E89" s="77"/>
      <c r="H89" s="78"/>
      <c r="I89" s="78"/>
      <c r="J89" s="78"/>
      <c r="K89" s="78"/>
      <c r="L89" s="78"/>
      <c r="M89" s="78"/>
      <c r="N89" s="78"/>
      <c r="O89" s="78"/>
      <c r="P89" s="78"/>
      <c r="Q89" s="78"/>
      <c r="S89" s="8"/>
    </row>
    <row r="90" spans="1:19" ht="20.100000000000001" customHeight="1">
      <c r="B90" s="77"/>
      <c r="C90" s="77"/>
      <c r="D90" s="77"/>
      <c r="E90" s="77"/>
      <c r="H90" s="78"/>
      <c r="I90" s="78"/>
      <c r="J90" s="78"/>
      <c r="K90" s="78"/>
      <c r="L90" s="78"/>
      <c r="M90" s="78"/>
      <c r="N90" s="78"/>
      <c r="O90" s="78"/>
      <c r="P90" s="78"/>
      <c r="Q90" s="78"/>
      <c r="S90" s="8"/>
    </row>
    <row r="92" spans="1:19" ht="6.6" customHeight="1">
      <c r="S92" s="8"/>
    </row>
    <row r="93" spans="1:19" ht="22.5" customHeight="1">
      <c r="A93" s="15"/>
      <c r="B93" s="16" t="s">
        <v>126</v>
      </c>
      <c r="C93" s="15"/>
      <c r="D93" s="15"/>
      <c r="E93" s="15"/>
      <c r="F93" s="15"/>
      <c r="G93" s="15"/>
      <c r="H93" s="15"/>
      <c r="I93" s="15"/>
      <c r="J93" s="15"/>
      <c r="K93" s="15"/>
      <c r="L93" s="15"/>
      <c r="M93" s="15"/>
      <c r="N93" s="71" t="str">
        <f>_xlfn.CONCAT("PAT_2026_",Q93)</f>
        <v>PAT_2026_Acro</v>
      </c>
      <c r="O93" s="71"/>
      <c r="P93" s="71"/>
      <c r="Q93" s="17" t="str">
        <f>VLOOKUP(C96,Codebook!A1:B49,2,FALSE)</f>
        <v>Acro</v>
      </c>
      <c r="R93" s="15"/>
      <c r="S93" s="8"/>
    </row>
    <row r="94" spans="1:19" ht="7.05" customHeight="1">
      <c r="A94" s="15"/>
      <c r="B94" s="15"/>
      <c r="C94" s="79"/>
      <c r="D94" s="79"/>
      <c r="E94" s="79"/>
      <c r="F94" s="79"/>
      <c r="G94" s="79"/>
      <c r="H94" s="79"/>
      <c r="I94" s="79"/>
      <c r="J94" s="79"/>
      <c r="K94" s="79"/>
      <c r="L94" s="79"/>
      <c r="M94" s="79"/>
      <c r="N94" s="79"/>
      <c r="O94" s="79"/>
      <c r="P94" s="79"/>
      <c r="Q94" s="79"/>
      <c r="R94" s="15"/>
      <c r="S94" s="8"/>
    </row>
    <row r="95" spans="1:19" ht="22.5" customHeight="1">
      <c r="A95" s="15"/>
      <c r="B95" s="16" t="s">
        <v>136</v>
      </c>
      <c r="C95" s="15"/>
      <c r="D95" s="15"/>
      <c r="E95" s="15"/>
      <c r="F95" s="15"/>
      <c r="G95" s="15"/>
      <c r="H95" s="15"/>
      <c r="I95" s="15"/>
      <c r="J95" s="15"/>
      <c r="K95" s="15"/>
      <c r="L95" s="15"/>
      <c r="M95" s="15"/>
      <c r="N95" s="15"/>
      <c r="O95" s="15"/>
      <c r="P95" s="15"/>
      <c r="Q95" s="15"/>
      <c r="R95" s="15"/>
      <c r="S95" s="8"/>
    </row>
    <row r="96" spans="1:19" ht="22.5" customHeight="1">
      <c r="A96" s="15"/>
      <c r="B96" s="15"/>
      <c r="C96" s="80" t="s">
        <v>128</v>
      </c>
      <c r="D96" s="80"/>
      <c r="E96" s="80"/>
      <c r="F96" s="80"/>
      <c r="G96" s="80"/>
      <c r="H96" s="80"/>
      <c r="I96" s="80"/>
      <c r="J96" s="80"/>
      <c r="K96" s="80"/>
      <c r="L96" s="80"/>
      <c r="M96" s="80"/>
      <c r="N96" s="80"/>
      <c r="O96" s="80"/>
      <c r="P96" s="80"/>
      <c r="Q96" s="80"/>
      <c r="R96" s="15"/>
      <c r="S96" s="8"/>
    </row>
    <row r="97" spans="1:19" ht="22.5" customHeight="1">
      <c r="A97" s="15"/>
      <c r="B97" s="16" t="s">
        <v>137</v>
      </c>
      <c r="C97" s="15"/>
      <c r="D97" s="15"/>
      <c r="E97" s="15"/>
      <c r="F97" s="15"/>
      <c r="G97" s="15"/>
      <c r="H97" s="15"/>
      <c r="I97" s="15"/>
      <c r="J97" s="15"/>
      <c r="K97" s="15"/>
      <c r="L97" s="15"/>
      <c r="M97" s="15"/>
      <c r="N97" s="15"/>
      <c r="O97" s="15"/>
      <c r="P97" s="15"/>
      <c r="Q97" s="15"/>
      <c r="R97" s="15"/>
      <c r="S97" s="8"/>
    </row>
    <row r="98" spans="1:19" ht="42.6" customHeight="1">
      <c r="A98" s="15"/>
      <c r="B98" s="15"/>
      <c r="C98" s="70"/>
      <c r="D98" s="70"/>
      <c r="E98" s="70"/>
      <c r="F98" s="70"/>
      <c r="G98" s="70"/>
      <c r="H98" s="70"/>
      <c r="I98" s="70"/>
      <c r="J98" s="70"/>
      <c r="K98" s="70"/>
      <c r="L98" s="70"/>
      <c r="M98" s="70"/>
      <c r="N98" s="70"/>
      <c r="O98" s="70"/>
      <c r="P98" s="70"/>
      <c r="Q98" s="70"/>
      <c r="R98" s="15"/>
      <c r="S98" s="8"/>
    </row>
    <row r="99" spans="1:19" ht="22.5" customHeight="1">
      <c r="A99" s="18"/>
      <c r="B99" s="18"/>
      <c r="C99" s="18"/>
      <c r="D99" s="18"/>
      <c r="E99" s="18"/>
      <c r="F99" s="18"/>
      <c r="G99" s="18"/>
      <c r="H99" s="18"/>
      <c r="I99" s="18"/>
      <c r="J99" s="18"/>
      <c r="K99" s="18"/>
      <c r="L99" s="18"/>
      <c r="M99" s="18"/>
      <c r="N99" s="18"/>
      <c r="O99" s="18"/>
      <c r="P99" s="18"/>
      <c r="Q99" s="18"/>
      <c r="R99" s="18"/>
      <c r="S99" s="8"/>
    </row>
    <row r="100" spans="1:19" s="9" customFormat="1" ht="6.75" customHeight="1"/>
    <row r="101" spans="1:19" s="18" customFormat="1" ht="22.5" customHeight="1">
      <c r="A101" s="15"/>
      <c r="B101" s="16" t="s">
        <v>271</v>
      </c>
      <c r="C101" s="15"/>
      <c r="D101" s="15"/>
      <c r="E101" s="15"/>
      <c r="F101" s="15"/>
      <c r="G101" s="15"/>
      <c r="H101" s="15"/>
      <c r="I101" s="15"/>
      <c r="J101" s="15"/>
      <c r="K101" s="15"/>
      <c r="L101" s="15"/>
      <c r="M101" s="15"/>
      <c r="N101" s="15"/>
      <c r="O101" s="15"/>
      <c r="P101" s="15"/>
      <c r="Q101" s="15"/>
      <c r="R101" s="15"/>
    </row>
    <row r="102" spans="1:19" s="18" customFormat="1" ht="18" customHeight="1">
      <c r="A102" s="15"/>
      <c r="B102" s="15"/>
      <c r="C102" s="15"/>
      <c r="D102" s="15"/>
      <c r="E102" s="15"/>
      <c r="F102" s="15"/>
      <c r="G102" s="15"/>
      <c r="H102" s="15"/>
      <c r="I102" s="15"/>
      <c r="J102" s="15"/>
      <c r="K102" s="15"/>
      <c r="L102" s="15"/>
      <c r="M102" s="15"/>
      <c r="N102" s="15"/>
      <c r="O102" s="15"/>
      <c r="P102" s="15"/>
      <c r="Q102" s="15"/>
      <c r="R102" s="15"/>
    </row>
    <row r="103" spans="1:19" s="18" customFormat="1" ht="14.25" customHeight="1">
      <c r="A103" s="15"/>
      <c r="B103" s="15"/>
      <c r="C103" s="15"/>
      <c r="D103" s="15"/>
      <c r="E103" s="15"/>
      <c r="F103" s="15"/>
      <c r="G103" s="15"/>
      <c r="H103" s="15"/>
      <c r="I103" s="15"/>
      <c r="J103" s="15"/>
      <c r="K103" s="15"/>
      <c r="L103" s="15"/>
      <c r="M103" s="15"/>
      <c r="N103" s="15"/>
      <c r="O103" s="15"/>
      <c r="P103" s="15"/>
      <c r="Q103" s="15"/>
      <c r="R103" s="15"/>
    </row>
    <row r="104" spans="1:19" s="18" customFormat="1" ht="22.5" customHeight="1">
      <c r="A104" s="15"/>
      <c r="B104" s="19" t="s">
        <v>252</v>
      </c>
      <c r="D104" s="15"/>
      <c r="E104" s="16" t="s">
        <v>204</v>
      </c>
      <c r="F104" s="15"/>
      <c r="G104" s="15"/>
      <c r="H104" s="15"/>
      <c r="I104" s="15"/>
      <c r="J104" s="15"/>
      <c r="K104" s="15"/>
      <c r="L104" s="15"/>
      <c r="M104" s="15"/>
      <c r="N104" s="15"/>
      <c r="O104" s="15"/>
      <c r="P104" s="81" t="s">
        <v>205</v>
      </c>
      <c r="Q104" s="81"/>
      <c r="R104" s="15"/>
    </row>
    <row r="105" spans="1:19" s="18" customFormat="1" ht="22.5" customHeight="1">
      <c r="A105" s="15"/>
      <c r="B105" s="91">
        <v>1</v>
      </c>
      <c r="C105" s="82"/>
      <c r="D105" s="83"/>
      <c r="E105" s="83"/>
      <c r="F105" s="83"/>
      <c r="G105" s="83"/>
      <c r="H105" s="83"/>
      <c r="I105" s="83"/>
      <c r="J105" s="83"/>
      <c r="K105" s="83"/>
      <c r="L105" s="83"/>
      <c r="M105" s="84"/>
      <c r="N105" s="60" t="s">
        <v>98</v>
      </c>
      <c r="O105" s="69"/>
      <c r="P105" s="94"/>
      <c r="Q105" s="94"/>
      <c r="R105" s="15"/>
    </row>
    <row r="106" spans="1:19" s="18" customFormat="1" ht="22.5" customHeight="1">
      <c r="A106" s="15"/>
      <c r="B106" s="92"/>
      <c r="C106" s="85"/>
      <c r="D106" s="86"/>
      <c r="E106" s="86"/>
      <c r="F106" s="86"/>
      <c r="G106" s="86"/>
      <c r="H106" s="86"/>
      <c r="I106" s="86"/>
      <c r="J106" s="86"/>
      <c r="K106" s="86"/>
      <c r="L106" s="86"/>
      <c r="M106" s="87"/>
      <c r="N106" s="60" t="s">
        <v>127</v>
      </c>
      <c r="O106" s="69"/>
      <c r="P106" s="94"/>
      <c r="Q106" s="94"/>
      <c r="R106" s="15"/>
    </row>
    <row r="107" spans="1:19" s="18" customFormat="1" ht="22.5" customHeight="1">
      <c r="A107" s="15"/>
      <c r="B107" s="92"/>
      <c r="C107" s="85"/>
      <c r="D107" s="86"/>
      <c r="E107" s="86"/>
      <c r="F107" s="86"/>
      <c r="G107" s="86"/>
      <c r="H107" s="86"/>
      <c r="I107" s="86"/>
      <c r="J107" s="86"/>
      <c r="K107" s="86"/>
      <c r="L107" s="86"/>
      <c r="M107" s="87"/>
      <c r="N107" s="95" t="s">
        <v>99</v>
      </c>
      <c r="O107" s="96"/>
      <c r="P107" s="94"/>
      <c r="Q107" s="94"/>
      <c r="R107" s="15"/>
    </row>
    <row r="108" spans="1:19" s="18" customFormat="1" ht="22.5" customHeight="1">
      <c r="A108" s="15"/>
      <c r="B108" s="93"/>
      <c r="C108" s="88"/>
      <c r="D108" s="89"/>
      <c r="E108" s="89"/>
      <c r="F108" s="89"/>
      <c r="G108" s="89"/>
      <c r="H108" s="89"/>
      <c r="I108" s="89"/>
      <c r="J108" s="89"/>
      <c r="K108" s="89"/>
      <c r="L108" s="89"/>
      <c r="M108" s="90"/>
      <c r="N108" s="67" t="s">
        <v>100</v>
      </c>
      <c r="O108" s="68"/>
      <c r="P108" s="80"/>
      <c r="Q108" s="80"/>
      <c r="R108" s="15"/>
    </row>
    <row r="109" spans="1:19" s="18" customFormat="1" ht="22.5" customHeight="1">
      <c r="A109" s="15"/>
      <c r="B109" s="16"/>
      <c r="C109" s="15"/>
      <c r="D109" s="15"/>
      <c r="E109" s="15"/>
      <c r="F109" s="15"/>
      <c r="G109" s="15"/>
      <c r="H109" s="15"/>
      <c r="I109" s="15"/>
      <c r="J109" s="15"/>
      <c r="K109" s="15"/>
      <c r="L109" s="15"/>
      <c r="M109" s="15"/>
      <c r="Q109" s="15"/>
      <c r="R109" s="15"/>
    </row>
    <row r="110" spans="1:19" s="18" customFormat="1" ht="22.5" customHeight="1">
      <c r="A110" s="15"/>
      <c r="B110" s="16" t="s">
        <v>206</v>
      </c>
      <c r="C110" s="14"/>
      <c r="D110" s="14"/>
      <c r="E110" s="14"/>
      <c r="F110" s="14"/>
      <c r="G110" s="14"/>
      <c r="H110" s="14"/>
      <c r="I110" s="14"/>
      <c r="J110" s="14"/>
      <c r="K110" s="14"/>
      <c r="L110" s="14"/>
      <c r="M110" s="14"/>
      <c r="Q110" s="14"/>
      <c r="R110" s="15"/>
    </row>
    <row r="111" spans="1:19" s="18" customFormat="1" ht="33.6" customHeight="1">
      <c r="A111" s="15"/>
      <c r="B111" s="60" t="s">
        <v>93</v>
      </c>
      <c r="C111" s="61"/>
      <c r="D111" s="61"/>
      <c r="E111" s="61"/>
      <c r="F111" s="64"/>
      <c r="G111" s="64"/>
      <c r="H111" s="64"/>
      <c r="I111" s="64"/>
      <c r="J111" s="64"/>
      <c r="K111" s="64"/>
      <c r="L111" s="64"/>
      <c r="M111" s="64"/>
      <c r="N111" s="64"/>
      <c r="O111" s="64"/>
      <c r="P111" s="64"/>
      <c r="Q111" s="64"/>
      <c r="R111" s="13" t="b">
        <f>+IF(MID(F111,1,1)="1","EjeUno",IF(MID(F111,1,1)="2","EjeDos",IF(MID(F111,1,1)="3","EjeTres",IF(MID(F111,1,1)="4","EjeCuatro"))))</f>
        <v>0</v>
      </c>
    </row>
    <row r="112" spans="1:19" s="18" customFormat="1" ht="30.45" customHeight="1">
      <c r="A112" s="15"/>
      <c r="B112" s="60" t="s">
        <v>94</v>
      </c>
      <c r="C112" s="61"/>
      <c r="D112" s="61"/>
      <c r="E112" s="61"/>
      <c r="F112" s="64"/>
      <c r="G112" s="64"/>
      <c r="H112" s="64"/>
      <c r="I112" s="64"/>
      <c r="J112" s="64"/>
      <c r="K112" s="64"/>
      <c r="L112" s="64"/>
      <c r="M112" s="64"/>
      <c r="N112" s="64"/>
      <c r="O112" s="64"/>
      <c r="P112" s="64"/>
      <c r="Q112" s="64"/>
      <c r="R112" s="13" t="b">
        <f>+IF(MID(F112,1,3)="1.1","LEUnoUno",IF(MID(F112,1,3)="1.2","LEUnoDos",IF(MID(F112,1,3)="1.3","UnoTres",IF(MID(F112,1,3)="2.1","DosUno",IF(MID(F112,1,3)="2.2","DosDos",IF(MID(F112,1,3)="2.3","DosTres",IF(MID(F112,1,3)="3.1","TresUno",IF(MID(F112,1,3)="3.2","TresDos",IF(MID(F112,1,3)="3.3","TresTres",IF(MID(F112,1,3)="4.1","CuatroUno",IF(MID(F112,1,3)="4.2","CuatroDos",IF(MID(F112,1,3)="4.3","CuatroTres"))))))))))))</f>
        <v>0</v>
      </c>
    </row>
    <row r="113" spans="1:19" s="18" customFormat="1" ht="33" customHeight="1">
      <c r="A113" s="15"/>
      <c r="B113" s="61" t="s">
        <v>96</v>
      </c>
      <c r="C113" s="61"/>
      <c r="D113" s="61"/>
      <c r="E113" s="69"/>
      <c r="F113" s="64"/>
      <c r="G113" s="64"/>
      <c r="H113" s="64"/>
      <c r="I113" s="64"/>
      <c r="J113" s="64"/>
      <c r="K113" s="64"/>
      <c r="L113" s="64"/>
      <c r="M113" s="64"/>
      <c r="N113" s="64"/>
      <c r="O113" s="64"/>
      <c r="P113" s="64"/>
      <c r="Q113" s="64"/>
      <c r="R113" s="15"/>
    </row>
    <row r="114" spans="1:19" s="18" customFormat="1" ht="33" customHeight="1">
      <c r="A114" s="15"/>
      <c r="B114" s="16" t="s">
        <v>324</v>
      </c>
      <c r="C114" s="15"/>
      <c r="D114" s="15"/>
      <c r="E114" s="15"/>
      <c r="F114" s="15"/>
      <c r="G114" s="15"/>
      <c r="H114" s="15"/>
      <c r="I114" s="15"/>
      <c r="J114" s="15"/>
      <c r="K114" s="15"/>
      <c r="L114" s="15"/>
      <c r="M114" s="15"/>
      <c r="N114" s="15"/>
      <c r="O114" s="15"/>
      <c r="P114" s="15"/>
      <c r="Q114" s="15"/>
      <c r="R114" s="15"/>
    </row>
    <row r="115" spans="1:19" s="18" customFormat="1" ht="33" customHeight="1">
      <c r="A115" s="15"/>
      <c r="B115" s="63" t="s">
        <v>272</v>
      </c>
      <c r="C115" s="63"/>
      <c r="D115" s="63"/>
      <c r="E115" s="63"/>
      <c r="F115" s="62"/>
      <c r="G115" s="62"/>
      <c r="H115" s="62"/>
      <c r="I115" s="62"/>
      <c r="J115" s="62"/>
      <c r="K115" s="62"/>
      <c r="L115" s="62"/>
      <c r="M115" s="62"/>
      <c r="N115" s="62"/>
      <c r="O115" s="62"/>
      <c r="P115" s="62"/>
      <c r="Q115" s="62"/>
      <c r="R115" s="17" t="e">
        <f>+VLOOKUP(F115,$A$41:$H$45,8,FALSE)</f>
        <v>#N/A</v>
      </c>
    </row>
    <row r="116" spans="1:19" s="18" customFormat="1" ht="67.95" customHeight="1">
      <c r="A116" s="15"/>
      <c r="B116" s="63" t="s">
        <v>273</v>
      </c>
      <c r="C116" s="63"/>
      <c r="D116" s="63"/>
      <c r="E116" s="63"/>
      <c r="F116" s="62"/>
      <c r="G116" s="62"/>
      <c r="H116" s="62"/>
      <c r="I116" s="62"/>
      <c r="J116" s="62"/>
      <c r="K116" s="62"/>
      <c r="L116" s="62"/>
      <c r="M116" s="62"/>
      <c r="N116" s="62"/>
      <c r="O116" s="62"/>
      <c r="P116" s="62"/>
      <c r="Q116" s="62"/>
      <c r="R116" s="15"/>
    </row>
    <row r="117" spans="1:19" s="18" customFormat="1" ht="22.5" customHeight="1">
      <c r="A117" s="15"/>
      <c r="B117" s="14"/>
      <c r="C117" s="15"/>
      <c r="D117" s="15"/>
      <c r="E117" s="15"/>
      <c r="F117" s="15"/>
      <c r="G117" s="15"/>
      <c r="H117" s="15"/>
      <c r="I117" s="15"/>
      <c r="J117" s="15"/>
      <c r="K117" s="15"/>
      <c r="L117" s="15"/>
      <c r="M117" s="15"/>
      <c r="N117" s="15"/>
      <c r="O117" s="15"/>
      <c r="P117" s="15"/>
      <c r="Q117" s="15"/>
      <c r="R117" s="15"/>
    </row>
    <row r="118" spans="1:19" s="18" customFormat="1" ht="15.6">
      <c r="A118" s="14"/>
      <c r="B118" s="21" t="s">
        <v>207</v>
      </c>
      <c r="C118" s="14"/>
      <c r="D118" s="14"/>
      <c r="E118" s="14"/>
      <c r="F118" s="14"/>
      <c r="G118" s="14"/>
      <c r="H118" s="14"/>
      <c r="I118" s="14"/>
      <c r="J118" s="14"/>
      <c r="K118" s="14"/>
      <c r="L118" s="14"/>
      <c r="M118" s="14"/>
      <c r="N118" s="14"/>
      <c r="O118" s="14"/>
      <c r="P118" s="14"/>
      <c r="Q118" s="14"/>
      <c r="R118" s="14"/>
    </row>
    <row r="119" spans="1:19" s="18" customFormat="1" ht="20.100000000000001" customHeight="1">
      <c r="A119" s="14"/>
      <c r="B119" s="14"/>
      <c r="C119" s="14"/>
      <c r="D119" s="14"/>
      <c r="E119" s="14"/>
      <c r="F119" s="14"/>
      <c r="G119" s="14"/>
      <c r="H119" s="14"/>
      <c r="I119" s="14"/>
      <c r="J119" s="14"/>
      <c r="K119" s="20"/>
      <c r="L119" s="20"/>
      <c r="M119" s="20"/>
      <c r="N119" s="20"/>
      <c r="O119" s="20"/>
      <c r="P119" s="20"/>
      <c r="Q119" s="20"/>
      <c r="R119" s="20"/>
    </row>
    <row r="120" spans="1:19" s="18" customFormat="1" ht="36" customHeight="1">
      <c r="A120" s="14"/>
      <c r="B120" s="63" t="s">
        <v>135</v>
      </c>
      <c r="C120" s="63"/>
      <c r="D120" s="63" t="s">
        <v>133</v>
      </c>
      <c r="E120" s="63"/>
      <c r="F120" s="63" t="s">
        <v>87</v>
      </c>
      <c r="G120" s="63"/>
      <c r="H120" s="63" t="s">
        <v>8</v>
      </c>
      <c r="I120" s="63"/>
      <c r="J120" s="63" t="s">
        <v>23</v>
      </c>
      <c r="K120" s="63"/>
      <c r="L120" s="63" t="s">
        <v>9</v>
      </c>
      <c r="M120" s="63"/>
      <c r="N120" s="63" t="s">
        <v>134</v>
      </c>
      <c r="O120" s="63"/>
      <c r="P120" s="63" t="s">
        <v>102</v>
      </c>
      <c r="Q120" s="63"/>
      <c r="R120" s="14"/>
    </row>
    <row r="121" spans="1:19" s="18" customFormat="1" ht="51" customHeight="1">
      <c r="A121" s="14"/>
      <c r="B121" s="76">
        <f>+B105+0.1</f>
        <v>1.1000000000000001</v>
      </c>
      <c r="C121" s="76"/>
      <c r="D121" s="62"/>
      <c r="E121" s="62"/>
      <c r="F121" s="62"/>
      <c r="G121" s="62"/>
      <c r="H121" s="62"/>
      <c r="I121" s="62"/>
      <c r="J121" s="62"/>
      <c r="K121" s="62"/>
      <c r="L121" s="62"/>
      <c r="M121" s="62"/>
      <c r="N121" s="62"/>
      <c r="O121" s="62"/>
      <c r="P121" s="62"/>
      <c r="Q121" s="62"/>
      <c r="R121" s="14"/>
    </row>
    <row r="122" spans="1:19" s="18" customFormat="1" ht="16.5" customHeight="1">
      <c r="A122" s="14"/>
      <c r="B122" s="15"/>
      <c r="C122" s="15"/>
      <c r="D122" s="15"/>
      <c r="E122" s="15"/>
      <c r="F122" s="15"/>
      <c r="G122" s="15"/>
      <c r="H122" s="15"/>
      <c r="I122" s="15"/>
      <c r="J122" s="22"/>
      <c r="K122" s="14"/>
      <c r="L122" s="14"/>
      <c r="M122" s="14"/>
      <c r="N122" s="14"/>
      <c r="O122" s="14"/>
      <c r="P122" s="14"/>
      <c r="Q122" s="14"/>
      <c r="R122" s="14"/>
    </row>
    <row r="123" spans="1:19" s="18" customFormat="1" ht="30" customHeight="1">
      <c r="C123" s="67" t="s">
        <v>11</v>
      </c>
      <c r="D123" s="68"/>
      <c r="E123" s="10" t="s">
        <v>191</v>
      </c>
      <c r="F123" s="10" t="s">
        <v>192</v>
      </c>
      <c r="G123" s="10" t="s">
        <v>193</v>
      </c>
      <c r="H123" s="10" t="s">
        <v>194</v>
      </c>
      <c r="I123" s="10" t="s">
        <v>195</v>
      </c>
      <c r="J123" s="10" t="s">
        <v>196</v>
      </c>
      <c r="K123" s="10" t="s">
        <v>197</v>
      </c>
      <c r="L123" s="10" t="s">
        <v>198</v>
      </c>
      <c r="M123" s="10" t="s">
        <v>199</v>
      </c>
      <c r="N123" s="10" t="s">
        <v>200</v>
      </c>
      <c r="O123" s="10" t="s">
        <v>201</v>
      </c>
      <c r="P123" s="10" t="s">
        <v>202</v>
      </c>
    </row>
    <row r="124" spans="1:19" s="18" customFormat="1" ht="22.5" customHeight="1">
      <c r="C124" s="72" t="str">
        <f>IF(P121="","",IF(P121=Catalogo!$A$71,Catalogo!$B$71,Catalogo!$B$72))</f>
        <v/>
      </c>
      <c r="D124" s="73"/>
      <c r="E124" s="11"/>
      <c r="F124" s="11"/>
      <c r="G124" s="11"/>
      <c r="H124" s="11"/>
      <c r="I124" s="11"/>
      <c r="J124" s="11"/>
      <c r="K124" s="11"/>
      <c r="L124" s="11"/>
      <c r="M124" s="11"/>
      <c r="N124" s="11"/>
      <c r="O124" s="11"/>
      <c r="P124" s="11"/>
    </row>
    <row r="125" spans="1:19" s="18" customFormat="1">
      <c r="A125" s="14"/>
      <c r="B125" s="14"/>
      <c r="C125" s="14"/>
      <c r="D125" s="14"/>
      <c r="E125" s="14"/>
      <c r="F125" s="14"/>
      <c r="G125" s="14"/>
      <c r="H125" s="14"/>
      <c r="I125" s="14"/>
      <c r="J125" s="14"/>
      <c r="K125" s="14"/>
      <c r="L125" s="14"/>
      <c r="M125" s="14"/>
      <c r="N125" s="14"/>
      <c r="O125" s="14"/>
      <c r="P125" s="14"/>
      <c r="Q125" s="14"/>
      <c r="R125" s="14"/>
      <c r="S125" s="14"/>
    </row>
    <row r="126" spans="1:19" s="18" customFormat="1" ht="22.5" customHeight="1">
      <c r="C126" s="67" t="s">
        <v>251</v>
      </c>
      <c r="D126" s="68"/>
      <c r="E126" s="10" t="s">
        <v>191</v>
      </c>
      <c r="F126" s="10" t="s">
        <v>192</v>
      </c>
      <c r="G126" s="10" t="s">
        <v>193</v>
      </c>
      <c r="H126" s="10" t="s">
        <v>194</v>
      </c>
      <c r="I126" s="10" t="s">
        <v>195</v>
      </c>
      <c r="J126" s="10" t="s">
        <v>196</v>
      </c>
      <c r="K126" s="10" t="s">
        <v>197</v>
      </c>
      <c r="L126" s="10" t="s">
        <v>198</v>
      </c>
      <c r="M126" s="10" t="s">
        <v>199</v>
      </c>
      <c r="N126" s="10" t="s">
        <v>200</v>
      </c>
      <c r="O126" s="10" t="s">
        <v>201</v>
      </c>
      <c r="P126" s="10" t="s">
        <v>202</v>
      </c>
    </row>
    <row r="127" spans="1:19" s="18" customFormat="1" ht="22.5" customHeight="1">
      <c r="C127" s="74" t="str">
        <f>+IF(C124=Catalogo!$B$72,Catalogo!$B$73,"")</f>
        <v/>
      </c>
      <c r="D127" s="75"/>
      <c r="E127" s="12"/>
      <c r="F127" s="12"/>
      <c r="G127" s="12"/>
      <c r="H127" s="12"/>
      <c r="I127" s="12"/>
      <c r="J127" s="12"/>
      <c r="K127" s="12"/>
      <c r="L127" s="12"/>
      <c r="M127" s="12"/>
      <c r="N127" s="12"/>
      <c r="O127" s="12"/>
      <c r="P127" s="12"/>
    </row>
    <row r="128" spans="1:19" s="18" customFormat="1" ht="22.5" customHeight="1">
      <c r="C128" s="65" t="s">
        <v>10</v>
      </c>
      <c r="D128" s="66"/>
      <c r="E128" s="12"/>
      <c r="F128" s="12"/>
      <c r="G128" s="12"/>
      <c r="H128" s="12"/>
      <c r="I128" s="12"/>
      <c r="J128" s="12"/>
      <c r="K128" s="12"/>
      <c r="L128" s="12"/>
      <c r="M128" s="12"/>
      <c r="N128" s="12"/>
      <c r="O128" s="12"/>
      <c r="P128" s="12"/>
    </row>
    <row r="129" spans="1:19" s="18" customFormat="1" ht="22.5" customHeight="1">
      <c r="C129" s="65" t="s">
        <v>83</v>
      </c>
      <c r="D129" s="66"/>
      <c r="E129" s="55" t="str">
        <f>+IFERROR(IF($C124=Catalogo!$B$72,E128/E127,IF(E128="","",E128/E124)),"")</f>
        <v/>
      </c>
      <c r="F129" s="55" t="str">
        <f>+IFERROR(IF($C124=Catalogo!$B$72,F128/F127,IF(F128="","",F128/F124)),"")</f>
        <v/>
      </c>
      <c r="G129" s="55" t="str">
        <f>+IFERROR(IF($C124=Catalogo!$B$72,G128/G127,IF(G128="","",G128/G124)),"")</f>
        <v/>
      </c>
      <c r="H129" s="55" t="str">
        <f>+IFERROR(IF($C124=Catalogo!$B$72,H128/H127,IF(H128="","",H128/H124)),"")</f>
        <v/>
      </c>
      <c r="I129" s="55" t="str">
        <f>+IFERROR(IF($C124=Catalogo!$B$72,I128/I127,IF(I128="","",I128/I124)),"")</f>
        <v/>
      </c>
      <c r="J129" s="55" t="str">
        <f>+IFERROR(IF($C124=Catalogo!$B$72,J128/J127,IF(J128="","",J128/J124)),"")</f>
        <v/>
      </c>
      <c r="K129" s="55" t="str">
        <f>+IFERROR(IF($C124=Catalogo!$B$72,K128/K127,IF(K128="","",K128/K124)),"")</f>
        <v/>
      </c>
      <c r="L129" s="55" t="str">
        <f>+IFERROR(IF($C124=Catalogo!$B$72,L128/L127,IF(L128="","",L128/L124)),"")</f>
        <v/>
      </c>
      <c r="M129" s="55" t="str">
        <f>+IFERROR(IF($C124=Catalogo!$B$72,M128/M127,IF(M128="","",M128/M124)),"")</f>
        <v/>
      </c>
      <c r="N129" s="55" t="str">
        <f>+IFERROR(IF($C124=Catalogo!$B$72,N128/N127,IF(N128="","",N128/N124)),"")</f>
        <v/>
      </c>
      <c r="O129" s="55" t="str">
        <f>+IFERROR(IF($C124=Catalogo!$B$72,O128/O127,IF(O128="","",O128/O124)),"")</f>
        <v/>
      </c>
      <c r="P129" s="55" t="str">
        <f>+IFERROR(IF($C124=Catalogo!$B$72,P128/P127,IF(P128="","",P128/P124)),"")</f>
        <v/>
      </c>
    </row>
    <row r="130" spans="1:19" s="18" customFormat="1" ht="22.5" customHeight="1">
      <c r="C130" s="65" t="s">
        <v>250</v>
      </c>
      <c r="D130" s="66"/>
      <c r="E130" s="12"/>
      <c r="F130" s="12"/>
      <c r="G130" s="12"/>
      <c r="H130" s="12"/>
      <c r="I130" s="12"/>
      <c r="J130" s="12"/>
      <c r="K130" s="12"/>
      <c r="L130" s="12"/>
      <c r="M130" s="12"/>
      <c r="N130" s="12"/>
      <c r="O130" s="12"/>
      <c r="P130" s="12"/>
    </row>
    <row r="131" spans="1:19" s="18" customFormat="1" ht="30" customHeight="1">
      <c r="B131" s="56">
        <v>1</v>
      </c>
      <c r="C131" s="65" t="s">
        <v>117</v>
      </c>
      <c r="D131" s="66"/>
      <c r="E131" s="12"/>
      <c r="F131" s="12"/>
      <c r="G131" s="12"/>
      <c r="H131" s="12"/>
      <c r="I131" s="12"/>
      <c r="J131" s="12"/>
      <c r="K131" s="12"/>
      <c r="L131" s="12"/>
      <c r="M131" s="12"/>
      <c r="N131" s="12"/>
      <c r="O131" s="12"/>
      <c r="P131" s="12"/>
    </row>
    <row r="132" spans="1:19" s="18" customFormat="1">
      <c r="A132" s="14"/>
      <c r="B132" s="14"/>
      <c r="C132" s="14"/>
      <c r="D132" s="14"/>
      <c r="E132" s="14"/>
      <c r="F132" s="14"/>
      <c r="G132" s="14"/>
      <c r="H132" s="14"/>
      <c r="I132" s="14"/>
      <c r="J132" s="14"/>
      <c r="K132" s="14"/>
      <c r="L132" s="14"/>
      <c r="M132" s="14"/>
      <c r="N132" s="14"/>
      <c r="O132" s="14"/>
      <c r="P132" s="14"/>
      <c r="Q132" s="14"/>
      <c r="R132" s="14"/>
      <c r="S132" s="14"/>
    </row>
  </sheetData>
  <sheetProtection algorithmName="SHA-512" hashValue="iC7GTBIM/IQ6tO2IikeOaJysHRpTdxCeMh9ATLY1HR9yUJb5IEHVQF8cClv7yv8Kh33OzxBAvjjfP3/ylIFA6w==" saltValue="mLwU3+Yb5JDiRnilX4v5Sw==" spinCount="100000" sheet="1" objects="1" scenarios="1"/>
  <mergeCells count="92">
    <mergeCell ref="B21:E21"/>
    <mergeCell ref="F21:Q21"/>
    <mergeCell ref="P14:Q14"/>
    <mergeCell ref="B15:B18"/>
    <mergeCell ref="C15:M18"/>
    <mergeCell ref="N15:O15"/>
    <mergeCell ref="P15:Q15"/>
    <mergeCell ref="N16:O16"/>
    <mergeCell ref="P16:Q16"/>
    <mergeCell ref="N17:O17"/>
    <mergeCell ref="P17:Q17"/>
    <mergeCell ref="N18:O18"/>
    <mergeCell ref="P18:Q18"/>
    <mergeCell ref="C36:D36"/>
    <mergeCell ref="L28:M28"/>
    <mergeCell ref="N28:O28"/>
    <mergeCell ref="P28:Q28"/>
    <mergeCell ref="N106:O106"/>
    <mergeCell ref="N105:O105"/>
    <mergeCell ref="C105:M108"/>
    <mergeCell ref="P105:Q105"/>
    <mergeCell ref="P106:Q106"/>
    <mergeCell ref="P107:Q107"/>
    <mergeCell ref="P108:Q108"/>
    <mergeCell ref="N107:O107"/>
    <mergeCell ref="B22:E22"/>
    <mergeCell ref="F22:Q22"/>
    <mergeCell ref="B23:E23"/>
    <mergeCell ref="F23:Q23"/>
    <mergeCell ref="B27:C27"/>
    <mergeCell ref="D27:E27"/>
    <mergeCell ref="F27:G27"/>
    <mergeCell ref="H27:I27"/>
    <mergeCell ref="J27:K27"/>
    <mergeCell ref="L27:M27"/>
    <mergeCell ref="N27:O27"/>
    <mergeCell ref="P27:Q27"/>
    <mergeCell ref="H28:I28"/>
    <mergeCell ref="B87:E90"/>
    <mergeCell ref="H88:Q90"/>
    <mergeCell ref="C94:Q94"/>
    <mergeCell ref="C96:Q96"/>
    <mergeCell ref="C37:D37"/>
    <mergeCell ref="B28:C28"/>
    <mergeCell ref="D28:E28"/>
    <mergeCell ref="F28:G28"/>
    <mergeCell ref="J28:K28"/>
    <mergeCell ref="C38:D38"/>
    <mergeCell ref="C30:D30"/>
    <mergeCell ref="C31:D31"/>
    <mergeCell ref="C33:D33"/>
    <mergeCell ref="C34:D34"/>
    <mergeCell ref="C35:D35"/>
    <mergeCell ref="N93:P93"/>
    <mergeCell ref="C129:D129"/>
    <mergeCell ref="C131:D131"/>
    <mergeCell ref="N108:O108"/>
    <mergeCell ref="C123:D123"/>
    <mergeCell ref="C124:D124"/>
    <mergeCell ref="C127:D127"/>
    <mergeCell ref="C128:D128"/>
    <mergeCell ref="B121:C121"/>
    <mergeCell ref="D121:E121"/>
    <mergeCell ref="F121:G121"/>
    <mergeCell ref="H121:I121"/>
    <mergeCell ref="B120:C120"/>
    <mergeCell ref="D120:E120"/>
    <mergeCell ref="F120:G120"/>
    <mergeCell ref="P104:Q104"/>
    <mergeCell ref="C130:D130"/>
    <mergeCell ref="C126:D126"/>
    <mergeCell ref="B113:E113"/>
    <mergeCell ref="B112:E112"/>
    <mergeCell ref="C98:Q98"/>
    <mergeCell ref="B105:B108"/>
    <mergeCell ref="F115:Q115"/>
    <mergeCell ref="B116:E116"/>
    <mergeCell ref="F116:Q116"/>
    <mergeCell ref="B111:E111"/>
    <mergeCell ref="P121:Q121"/>
    <mergeCell ref="L120:M120"/>
    <mergeCell ref="N120:O120"/>
    <mergeCell ref="P120:Q120"/>
    <mergeCell ref="J121:K121"/>
    <mergeCell ref="L121:M121"/>
    <mergeCell ref="N121:O121"/>
    <mergeCell ref="J120:K120"/>
    <mergeCell ref="F111:Q111"/>
    <mergeCell ref="F112:Q112"/>
    <mergeCell ref="F113:Q113"/>
    <mergeCell ref="B115:E115"/>
    <mergeCell ref="H120:I120"/>
  </mergeCells>
  <phoneticPr fontId="17" type="noConversion"/>
  <conditionalFormatting sqref="C127:P127">
    <cfRule type="expression" dxfId="19" priority="81">
      <formula>$C$127=""</formula>
    </cfRule>
  </conditionalFormatting>
  <conditionalFormatting sqref="C34:P34">
    <cfRule type="expression" dxfId="18" priority="73">
      <formula>$C34=""</formula>
    </cfRule>
  </conditionalFormatting>
  <dataValidations count="4">
    <dataValidation type="list" allowBlank="1" showInputMessage="1" showErrorMessage="1" sqref="P105:P108 P15:P18" xr:uid="{29324DC2-BC1E-44FA-9117-0A7E05BC41AB}">
      <formula1>" ,X"</formula1>
    </dataValidation>
    <dataValidation type="list" allowBlank="1" showInputMessage="1" showErrorMessage="1" sqref="F22:Q23" xr:uid="{7FAA218C-2AF2-441F-8D89-0197FCB07101}">
      <formula1>INDIRECT($R21)</formula1>
    </dataValidation>
    <dataValidation type="list" allowBlank="1" showInputMessage="1" showErrorMessage="1" sqref="F115:Q115" xr:uid="{4D7FE82F-DCE0-482B-883C-90B55E9B5010}">
      <formula1>$A$41:$A$45</formula1>
    </dataValidation>
    <dataValidation type="list" allowBlank="1" showInputMessage="1" showErrorMessage="1" sqref="F116:Q116" xr:uid="{0B913072-77F3-4672-90F5-08A25708C688}">
      <formula1>INDIRECT($R$115)</formula1>
    </dataValidation>
  </dataValidations>
  <pageMargins left="0.70866141732283472" right="0.70866141732283472" top="0.74803149606299213" bottom="0.74803149606299213" header="0.31496062992125984" footer="0.31496062992125984"/>
  <pageSetup scale="47" orientation="portrait" verticalDpi="597" r:id="rId1"/>
  <ignoredErrors>
    <ignoredError sqref="Q9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101" r:id="rId4" name="Button 29">
              <controlPr defaultSize="0" print="0" autoFill="0" autoPict="0" macro="[0]!Agregar_Proyecto" altText="Agregar proyecto">
                <anchor moveWithCells="1" sizeWithCells="1">
                  <from>
                    <xdr:col>12</xdr:col>
                    <xdr:colOff>91440</xdr:colOff>
                    <xdr:row>100</xdr:row>
                    <xdr:rowOff>38100</xdr:rowOff>
                  </from>
                  <to>
                    <xdr:col>14</xdr:col>
                    <xdr:colOff>30480</xdr:colOff>
                    <xdr:row>101</xdr:row>
                    <xdr:rowOff>15240</xdr:rowOff>
                  </to>
                </anchor>
              </controlPr>
            </control>
          </mc:Choice>
        </mc:AlternateContent>
        <mc:AlternateContent xmlns:mc="http://schemas.openxmlformats.org/markup-compatibility/2006">
          <mc:Choice Requires="x14">
            <control shapeId="3102" r:id="rId5" name="Button 30">
              <controlPr defaultSize="0" print="0" autoFill="0" autoPict="0" macro="[0]!Agregar_Actividad">
                <anchor moveWithCells="1" sizeWithCells="1">
                  <from>
                    <xdr:col>14</xdr:col>
                    <xdr:colOff>472440</xdr:colOff>
                    <xdr:row>100</xdr:row>
                    <xdr:rowOff>22860</xdr:rowOff>
                  </from>
                  <to>
                    <xdr:col>16</xdr:col>
                    <xdr:colOff>403860</xdr:colOff>
                    <xdr:row>100</xdr:row>
                    <xdr:rowOff>266700</xdr:rowOff>
                  </to>
                </anchor>
              </controlPr>
            </control>
          </mc:Choice>
        </mc:AlternateContent>
      </controls>
    </mc:Choice>
  </mc:AlternateContent>
  <tableParts count="5">
    <tablePart r:id="rId6"/>
    <tablePart r:id="rId7"/>
    <tablePart r:id="rId8"/>
    <tablePart r:id="rId9"/>
    <tablePart r:id="rId10"/>
  </tableParts>
  <extLst>
    <ext xmlns:x14="http://schemas.microsoft.com/office/spreadsheetml/2009/9/main" uri="{CCE6A557-97BC-4b89-ADB6-D9C93CAAB3DF}">
      <x14:dataValidations xmlns:xm="http://schemas.microsoft.com/office/excel/2006/main" count="4">
        <x14:dataValidation type="list" allowBlank="1" showInputMessage="1" showErrorMessage="1" xr:uid="{1C0F063D-97D2-4B06-8CD4-7547770603B1}">
          <x14:formula1>
            <xm:f>Codebook!$E$2:$E$6</xm:f>
          </x14:formula1>
          <xm:sqref>F21</xm:sqref>
        </x14:dataValidation>
        <x14:dataValidation type="list" allowBlank="1" showInputMessage="1" showErrorMessage="1" xr:uid="{F945C8CE-CD79-42B0-ACB8-FDA0602B8966}">
          <x14:formula1>
            <xm:f>Codebook!$A$1:$A$49</xm:f>
          </x14:formula1>
          <xm:sqref>C96:Q96</xm:sqref>
        </x14:dataValidation>
        <x14:dataValidation type="list" allowBlank="1" showInputMessage="1" showErrorMessage="1" xr:uid="{45E894C0-537D-4B97-9930-C8224A486D2E}">
          <x14:formula1>
            <xm:f>Catalogo!$A$76:$A$81</xm:f>
          </x14:formula1>
          <xm:sqref>N121:O121 N28:O28</xm:sqref>
        </x14:dataValidation>
        <x14:dataValidation type="list" allowBlank="1" showInputMessage="1" showErrorMessage="1" xr:uid="{5CA070D8-E36D-4C28-8E27-2E72E614E813}">
          <x14:formula1>
            <xm:f>Catalogo!$A$71:$A$72</xm:f>
          </x14:formula1>
          <xm:sqref>P121:Q121 P28:Q28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43972-FCB6-4000-80BA-F0A6DA9E3210}">
  <sheetPr codeName="Hoja3">
    <pageSetUpPr fitToPage="1"/>
  </sheetPr>
  <dimension ref="A1:W102"/>
  <sheetViews>
    <sheetView showGridLines="0" topLeftCell="A27" zoomScale="85" zoomScaleNormal="85" zoomScaleSheetLayoutView="55" zoomScalePageLayoutView="60" workbookViewId="0">
      <selection activeCell="G75" sqref="G75"/>
      <extLst>
        <ext xmlns:xlsdti="http://schemas.microsoft.com/office/spreadsheetml/2023/showDataTypeIcons" uri="{77bfe23e-c014-4d31-8a63-9c772dbf06b6}">
          <xlsdti:showDataTypeIcons visible="0"/>
        </ext>
      </extLst>
    </sheetView>
  </sheetViews>
  <sheetFormatPr baseColWidth="10" defaultColWidth="0" defaultRowHeight="13.8"/>
  <cols>
    <col min="1" max="1" width="2.21875" style="26" customWidth="1"/>
    <col min="2" max="2" width="26.21875" style="26" bestFit="1" customWidth="1"/>
    <col min="3" max="6" width="11.44140625" style="26" customWidth="1"/>
    <col min="7" max="7" width="15.77734375" style="26" customWidth="1"/>
    <col min="8" max="8" width="6.21875" style="26" customWidth="1"/>
    <col min="9" max="9" width="45.44140625" style="26" customWidth="1"/>
    <col min="10" max="10" width="2.44140625" style="26" bestFit="1" customWidth="1"/>
    <col min="11" max="22" width="8.21875" style="26" customWidth="1"/>
    <col min="23" max="23" width="11.44140625" style="26" customWidth="1"/>
    <col min="24" max="16384" width="11.44140625" style="26" hidden="1"/>
  </cols>
  <sheetData>
    <row r="1" spans="1:22" ht="14.4" hidden="1" thickBot="1">
      <c r="A1" s="27"/>
      <c r="B1" s="103" t="s">
        <v>13</v>
      </c>
      <c r="C1" s="104"/>
      <c r="D1" s="104"/>
      <c r="E1" s="104"/>
      <c r="F1" s="104"/>
      <c r="G1" s="105"/>
    </row>
    <row r="2" spans="1:22" ht="30" hidden="1" customHeight="1" thickBot="1">
      <c r="A2" s="29"/>
      <c r="B2" s="199"/>
      <c r="C2" s="200"/>
      <c r="D2" s="200"/>
      <c r="E2" s="200"/>
      <c r="F2" s="200"/>
      <c r="G2" s="201"/>
      <c r="I2" s="202">
        <f>+B2</f>
        <v>0</v>
      </c>
      <c r="J2" s="203"/>
      <c r="K2" s="203"/>
      <c r="L2" s="203"/>
      <c r="M2" s="203"/>
      <c r="N2" s="203"/>
      <c r="O2" s="203"/>
      <c r="P2" s="203"/>
      <c r="Q2" s="203"/>
      <c r="R2" s="203"/>
      <c r="S2" s="203"/>
      <c r="T2" s="203"/>
      <c r="U2" s="203"/>
      <c r="V2" s="204"/>
    </row>
    <row r="3" spans="1:22" ht="17.25" hidden="1" customHeight="1" thickBot="1">
      <c r="A3" s="29"/>
      <c r="B3" s="205"/>
      <c r="C3" s="205"/>
      <c r="D3" s="205"/>
      <c r="E3" s="205"/>
      <c r="F3" s="205"/>
      <c r="G3" s="205"/>
      <c r="I3" s="30"/>
      <c r="J3" s="31"/>
      <c r="K3" s="31"/>
      <c r="L3" s="31"/>
      <c r="M3" s="31"/>
      <c r="N3" s="31"/>
      <c r="O3" s="31"/>
      <c r="P3" s="31"/>
      <c r="Q3" s="31"/>
      <c r="R3" s="31"/>
      <c r="S3" s="31"/>
      <c r="T3" s="31"/>
      <c r="U3" s="31"/>
      <c r="V3" s="32"/>
    </row>
    <row r="4" spans="1:22" ht="14.4" hidden="1" thickBot="1">
      <c r="A4" s="33"/>
      <c r="B4" s="103" t="s">
        <v>14</v>
      </c>
      <c r="C4" s="104"/>
      <c r="D4" s="104"/>
      <c r="E4" s="104"/>
      <c r="F4" s="104"/>
      <c r="G4" s="105"/>
      <c r="I4" s="138" t="s">
        <v>15</v>
      </c>
      <c r="J4" s="139"/>
      <c r="K4" s="138" t="s">
        <v>16</v>
      </c>
      <c r="L4" s="139"/>
      <c r="M4" s="140"/>
      <c r="N4" s="138" t="s">
        <v>17</v>
      </c>
      <c r="O4" s="139"/>
      <c r="P4" s="140"/>
      <c r="Q4" s="138" t="s">
        <v>18</v>
      </c>
      <c r="R4" s="139"/>
      <c r="S4" s="140"/>
      <c r="T4" s="138" t="s">
        <v>19</v>
      </c>
      <c r="U4" s="139"/>
      <c r="V4" s="140"/>
    </row>
    <row r="5" spans="1:22" ht="11.1" hidden="1" customHeight="1">
      <c r="A5" s="33"/>
      <c r="B5" s="230"/>
      <c r="C5" s="231"/>
      <c r="D5" s="231"/>
      <c r="E5" s="231"/>
      <c r="F5" s="231"/>
      <c r="G5" s="232"/>
      <c r="I5" s="239" t="str">
        <f>IF(B19="","",B19)</f>
        <v/>
      </c>
      <c r="J5" s="242" t="s">
        <v>20</v>
      </c>
      <c r="K5" s="141"/>
      <c r="L5" s="142"/>
      <c r="M5" s="143"/>
      <c r="N5" s="141"/>
      <c r="O5" s="142"/>
      <c r="P5" s="143"/>
      <c r="Q5" s="141"/>
      <c r="R5" s="142"/>
      <c r="S5" s="143"/>
      <c r="T5" s="141"/>
      <c r="U5" s="142"/>
      <c r="V5" s="150"/>
    </row>
    <row r="6" spans="1:22" ht="11.1" hidden="1" customHeight="1">
      <c r="A6" s="33"/>
      <c r="B6" s="233"/>
      <c r="C6" s="234"/>
      <c r="D6" s="234"/>
      <c r="E6" s="234"/>
      <c r="F6" s="234"/>
      <c r="G6" s="235"/>
      <c r="I6" s="240"/>
      <c r="J6" s="243"/>
      <c r="K6" s="144"/>
      <c r="L6" s="145"/>
      <c r="M6" s="146"/>
      <c r="N6" s="144"/>
      <c r="O6" s="145"/>
      <c r="P6" s="146"/>
      <c r="Q6" s="144"/>
      <c r="R6" s="145"/>
      <c r="S6" s="146"/>
      <c r="T6" s="144"/>
      <c r="U6" s="145"/>
      <c r="V6" s="151"/>
    </row>
    <row r="7" spans="1:22" ht="11.1" hidden="1" customHeight="1">
      <c r="A7" s="33"/>
      <c r="B7" s="233"/>
      <c r="C7" s="234"/>
      <c r="D7" s="234"/>
      <c r="E7" s="234"/>
      <c r="F7" s="234"/>
      <c r="G7" s="235"/>
      <c r="I7" s="240"/>
      <c r="J7" s="243"/>
      <c r="K7" s="144"/>
      <c r="L7" s="145"/>
      <c r="M7" s="146"/>
      <c r="N7" s="144"/>
      <c r="O7" s="145"/>
      <c r="P7" s="146"/>
      <c r="Q7" s="144"/>
      <c r="R7" s="145"/>
      <c r="S7" s="146"/>
      <c r="T7" s="144"/>
      <c r="U7" s="145"/>
      <c r="V7" s="151"/>
    </row>
    <row r="8" spans="1:22" ht="11.1" hidden="1" customHeight="1" thickBot="1">
      <c r="A8" s="33"/>
      <c r="B8" s="236"/>
      <c r="C8" s="237"/>
      <c r="D8" s="237"/>
      <c r="E8" s="237"/>
      <c r="F8" s="237"/>
      <c r="G8" s="238"/>
      <c r="I8" s="240"/>
      <c r="J8" s="243"/>
      <c r="K8" s="144"/>
      <c r="L8" s="145"/>
      <c r="M8" s="146"/>
      <c r="N8" s="144"/>
      <c r="O8" s="145"/>
      <c r="P8" s="146"/>
      <c r="Q8" s="144"/>
      <c r="R8" s="145"/>
      <c r="S8" s="146"/>
      <c r="T8" s="144"/>
      <c r="U8" s="145"/>
      <c r="V8" s="151"/>
    </row>
    <row r="9" spans="1:22" ht="14.4" hidden="1" thickBot="1">
      <c r="A9" s="33"/>
      <c r="B9" s="34" t="s">
        <v>23</v>
      </c>
      <c r="C9" s="103" t="s">
        <v>24</v>
      </c>
      <c r="D9" s="105"/>
      <c r="E9" s="103" t="s">
        <v>25</v>
      </c>
      <c r="F9" s="105"/>
      <c r="G9" s="28" t="s">
        <v>26</v>
      </c>
      <c r="I9" s="241"/>
      <c r="J9" s="244"/>
      <c r="K9" s="147"/>
      <c r="L9" s="148"/>
      <c r="M9" s="149"/>
      <c r="N9" s="147"/>
      <c r="O9" s="148"/>
      <c r="P9" s="149"/>
      <c r="Q9" s="147"/>
      <c r="R9" s="148"/>
      <c r="S9" s="149"/>
      <c r="T9" s="147"/>
      <c r="U9" s="148"/>
      <c r="V9" s="152"/>
    </row>
    <row r="10" spans="1:22" ht="28.2" hidden="1" thickBot="1">
      <c r="A10" s="35"/>
      <c r="B10" s="36"/>
      <c r="C10" s="256"/>
      <c r="D10" s="257"/>
      <c r="E10" s="256" t="s">
        <v>97</v>
      </c>
      <c r="F10" s="257"/>
      <c r="G10" s="36" t="s">
        <v>266</v>
      </c>
      <c r="I10" s="239" t="str">
        <f>IF(B20="","",B20)</f>
        <v/>
      </c>
      <c r="J10" s="242" t="s">
        <v>21</v>
      </c>
      <c r="K10" s="141"/>
      <c r="L10" s="142"/>
      <c r="M10" s="143"/>
      <c r="N10" s="141"/>
      <c r="O10" s="142"/>
      <c r="P10" s="143"/>
      <c r="Q10" s="141"/>
      <c r="R10" s="142"/>
      <c r="S10" s="143"/>
      <c r="T10" s="141"/>
      <c r="U10" s="142"/>
      <c r="V10" s="150"/>
    </row>
    <row r="11" spans="1:22" ht="14.55" hidden="1" customHeight="1" thickBot="1">
      <c r="A11" s="35"/>
      <c r="B11" s="103" t="s">
        <v>31</v>
      </c>
      <c r="C11" s="104"/>
      <c r="D11" s="105"/>
      <c r="E11" s="165" t="s">
        <v>32</v>
      </c>
      <c r="F11" s="166"/>
      <c r="G11" s="167"/>
      <c r="I11" s="240"/>
      <c r="J11" s="243"/>
      <c r="K11" s="144"/>
      <c r="L11" s="145"/>
      <c r="M11" s="146"/>
      <c r="N11" s="144"/>
      <c r="O11" s="145"/>
      <c r="P11" s="146"/>
      <c r="Q11" s="144"/>
      <c r="R11" s="145"/>
      <c r="S11" s="146"/>
      <c r="T11" s="144"/>
      <c r="U11" s="145"/>
      <c r="V11" s="151"/>
    </row>
    <row r="12" spans="1:22" ht="17.25" hidden="1" customHeight="1" thickBot="1">
      <c r="A12" s="35"/>
      <c r="B12" s="253"/>
      <c r="C12" s="254"/>
      <c r="D12" s="255"/>
      <c r="E12" s="37"/>
      <c r="F12" s="166" t="s">
        <v>253</v>
      </c>
      <c r="G12" s="167"/>
      <c r="I12" s="241"/>
      <c r="J12" s="244"/>
      <c r="K12" s="147"/>
      <c r="L12" s="148"/>
      <c r="M12" s="149"/>
      <c r="N12" s="147"/>
      <c r="O12" s="148"/>
      <c r="P12" s="149"/>
      <c r="Q12" s="147"/>
      <c r="R12" s="148"/>
      <c r="S12" s="149"/>
      <c r="T12" s="147"/>
      <c r="U12" s="148"/>
      <c r="V12" s="152"/>
    </row>
    <row r="13" spans="1:22" ht="24" hidden="1" customHeight="1" thickBot="1">
      <c r="A13" s="109"/>
      <c r="B13" s="103" t="s">
        <v>34</v>
      </c>
      <c r="C13" s="104"/>
      <c r="D13" s="105"/>
      <c r="E13" s="38"/>
      <c r="F13" s="168" t="s">
        <v>51</v>
      </c>
      <c r="G13" s="169"/>
      <c r="I13" s="161" t="s">
        <v>22</v>
      </c>
      <c r="J13" s="162"/>
      <c r="K13" s="153" t="str">
        <f t="shared" ref="K13:T13" si="0">+IFERROR(K5/K10,"")</f>
        <v/>
      </c>
      <c r="L13" s="154"/>
      <c r="M13" s="159"/>
      <c r="N13" s="153" t="str">
        <f t="shared" si="0"/>
        <v/>
      </c>
      <c r="O13" s="154"/>
      <c r="P13" s="159"/>
      <c r="Q13" s="153" t="str">
        <f t="shared" si="0"/>
        <v/>
      </c>
      <c r="R13" s="154"/>
      <c r="S13" s="159"/>
      <c r="T13" s="153" t="str">
        <f t="shared" si="0"/>
        <v/>
      </c>
      <c r="U13" s="154"/>
      <c r="V13" s="155"/>
    </row>
    <row r="14" spans="1:22" ht="29.55" hidden="1" customHeight="1" thickBot="1">
      <c r="A14" s="109"/>
      <c r="B14" s="245"/>
      <c r="C14" s="246"/>
      <c r="D14" s="247"/>
      <c r="E14" s="39"/>
      <c r="F14" s="251" t="s">
        <v>125</v>
      </c>
      <c r="G14" s="252"/>
      <c r="I14" s="163"/>
      <c r="J14" s="164"/>
      <c r="K14" s="156"/>
      <c r="L14" s="157"/>
      <c r="M14" s="160"/>
      <c r="N14" s="156"/>
      <c r="O14" s="157"/>
      <c r="P14" s="160"/>
      <c r="Q14" s="156"/>
      <c r="R14" s="157"/>
      <c r="S14" s="160"/>
      <c r="T14" s="156"/>
      <c r="U14" s="157"/>
      <c r="V14" s="158"/>
    </row>
    <row r="15" spans="1:22" ht="27" hidden="1" customHeight="1" thickBot="1">
      <c r="A15" s="109"/>
      <c r="B15" s="248"/>
      <c r="C15" s="249"/>
      <c r="D15" s="250"/>
      <c r="E15" s="40"/>
      <c r="F15" s="170" t="s">
        <v>52</v>
      </c>
      <c r="G15" s="171"/>
    </row>
    <row r="16" spans="1:22" ht="14.55" hidden="1" customHeight="1" thickBot="1">
      <c r="A16" s="35"/>
      <c r="B16" s="103" t="s">
        <v>35</v>
      </c>
      <c r="C16" s="104"/>
      <c r="D16" s="104"/>
      <c r="E16" s="104"/>
      <c r="F16" s="104"/>
      <c r="G16" s="105"/>
      <c r="I16" s="103" t="s">
        <v>33</v>
      </c>
      <c r="J16" s="104"/>
      <c r="K16" s="138" t="s">
        <v>16</v>
      </c>
      <c r="L16" s="139"/>
      <c r="M16" s="140"/>
      <c r="N16" s="138" t="s">
        <v>17</v>
      </c>
      <c r="O16" s="139"/>
      <c r="P16" s="140"/>
      <c r="Q16" s="138" t="s">
        <v>18</v>
      </c>
      <c r="R16" s="139"/>
      <c r="S16" s="140"/>
      <c r="T16" s="138" t="s">
        <v>19</v>
      </c>
      <c r="U16" s="139"/>
      <c r="V16" s="140"/>
    </row>
    <row r="17" spans="1:22" ht="73.05" hidden="1" customHeight="1" thickBot="1">
      <c r="A17" s="35"/>
      <c r="B17" s="187"/>
      <c r="C17" s="188"/>
      <c r="D17" s="189"/>
      <c r="E17" s="190"/>
      <c r="F17" s="190"/>
      <c r="G17" s="191"/>
      <c r="I17" s="195"/>
      <c r="J17" s="196"/>
      <c r="K17" s="172"/>
      <c r="L17" s="173"/>
      <c r="M17" s="181"/>
      <c r="N17" s="172"/>
      <c r="O17" s="173"/>
      <c r="P17" s="181"/>
      <c r="Q17" s="172"/>
      <c r="R17" s="173"/>
      <c r="S17" s="181"/>
      <c r="T17" s="172"/>
      <c r="U17" s="173"/>
      <c r="V17" s="174"/>
    </row>
    <row r="18" spans="1:22" ht="14.55" hidden="1" customHeight="1" thickBot="1">
      <c r="A18" s="41"/>
      <c r="B18" s="103" t="s">
        <v>15</v>
      </c>
      <c r="C18" s="104"/>
      <c r="D18" s="105"/>
      <c r="E18" s="103" t="s">
        <v>37</v>
      </c>
      <c r="F18" s="104"/>
      <c r="G18" s="105"/>
      <c r="I18" s="195"/>
      <c r="J18" s="196"/>
      <c r="K18" s="175"/>
      <c r="L18" s="176"/>
      <c r="M18" s="182"/>
      <c r="N18" s="175"/>
      <c r="O18" s="176"/>
      <c r="P18" s="182"/>
      <c r="Q18" s="175"/>
      <c r="R18" s="176"/>
      <c r="S18" s="182"/>
      <c r="T18" s="175"/>
      <c r="U18" s="176"/>
      <c r="V18" s="177"/>
    </row>
    <row r="19" spans="1:22" ht="42.6" hidden="1" customHeight="1" thickBot="1">
      <c r="A19" s="41"/>
      <c r="B19" s="194"/>
      <c r="C19" s="190"/>
      <c r="D19" s="191"/>
      <c r="E19" s="187"/>
      <c r="F19" s="192"/>
      <c r="G19" s="193"/>
      <c r="I19" s="195"/>
      <c r="J19" s="196"/>
      <c r="K19" s="175"/>
      <c r="L19" s="176"/>
      <c r="M19" s="182"/>
      <c r="N19" s="175"/>
      <c r="O19" s="176"/>
      <c r="P19" s="182"/>
      <c r="Q19" s="175"/>
      <c r="R19" s="176"/>
      <c r="S19" s="182"/>
      <c r="T19" s="175"/>
      <c r="U19" s="176"/>
      <c r="V19" s="177"/>
    </row>
    <row r="20" spans="1:22" ht="33.75" hidden="1" customHeight="1" thickBot="1">
      <c r="A20" s="41"/>
      <c r="B20" s="194"/>
      <c r="C20" s="190"/>
      <c r="D20" s="191"/>
      <c r="E20" s="187"/>
      <c r="F20" s="192"/>
      <c r="G20" s="193"/>
      <c r="I20" s="195"/>
      <c r="J20" s="196"/>
      <c r="K20" s="175"/>
      <c r="L20" s="176"/>
      <c r="M20" s="182"/>
      <c r="N20" s="175"/>
      <c r="O20" s="176"/>
      <c r="P20" s="182"/>
      <c r="Q20" s="175"/>
      <c r="R20" s="176"/>
      <c r="S20" s="182"/>
      <c r="T20" s="175"/>
      <c r="U20" s="176"/>
      <c r="V20" s="177"/>
    </row>
    <row r="21" spans="1:22" ht="14.4" hidden="1" thickBot="1">
      <c r="A21" s="41"/>
      <c r="B21" s="103" t="s">
        <v>38</v>
      </c>
      <c r="C21" s="104"/>
      <c r="D21" s="104"/>
      <c r="E21" s="104"/>
      <c r="F21" s="104"/>
      <c r="G21" s="105"/>
      <c r="I21" s="195"/>
      <c r="J21" s="196"/>
      <c r="K21" s="175"/>
      <c r="L21" s="176"/>
      <c r="M21" s="182"/>
      <c r="N21" s="175"/>
      <c r="O21" s="176"/>
      <c r="P21" s="182"/>
      <c r="Q21" s="175"/>
      <c r="R21" s="176"/>
      <c r="S21" s="182"/>
      <c r="T21" s="175"/>
      <c r="U21" s="176"/>
      <c r="V21" s="177"/>
    </row>
    <row r="22" spans="1:22" ht="14.4" hidden="1" thickBot="1">
      <c r="A22" s="41"/>
      <c r="B22" s="133" t="s">
        <v>39</v>
      </c>
      <c r="C22" s="134"/>
      <c r="D22" s="135"/>
      <c r="E22" s="133" t="s">
        <v>40</v>
      </c>
      <c r="F22" s="134"/>
      <c r="G22" s="135"/>
      <c r="I22" s="195"/>
      <c r="J22" s="196"/>
      <c r="K22" s="175"/>
      <c r="L22" s="176"/>
      <c r="M22" s="182"/>
      <c r="N22" s="175"/>
      <c r="O22" s="176"/>
      <c r="P22" s="182"/>
      <c r="Q22" s="175"/>
      <c r="R22" s="176"/>
      <c r="S22" s="182"/>
      <c r="T22" s="175"/>
      <c r="U22" s="176"/>
      <c r="V22" s="177"/>
    </row>
    <row r="23" spans="1:22" ht="14.4" hidden="1" thickBot="1">
      <c r="A23" s="41"/>
      <c r="B23" s="187"/>
      <c r="C23" s="192"/>
      <c r="D23" s="193"/>
      <c r="E23" s="187"/>
      <c r="F23" s="192"/>
      <c r="G23" s="193"/>
      <c r="I23" s="195"/>
      <c r="J23" s="196"/>
      <c r="K23" s="175"/>
      <c r="L23" s="176"/>
      <c r="M23" s="182"/>
      <c r="N23" s="175"/>
      <c r="O23" s="176"/>
      <c r="P23" s="182"/>
      <c r="Q23" s="175"/>
      <c r="R23" s="176"/>
      <c r="S23" s="182"/>
      <c r="T23" s="175"/>
      <c r="U23" s="176"/>
      <c r="V23" s="177"/>
    </row>
    <row r="24" spans="1:22" ht="14.55" hidden="1" customHeight="1" thickBot="1">
      <c r="B24" s="103" t="s">
        <v>86</v>
      </c>
      <c r="C24" s="104"/>
      <c r="D24" s="104"/>
      <c r="E24" s="104"/>
      <c r="F24" s="104"/>
      <c r="G24" s="105"/>
      <c r="I24" s="195"/>
      <c r="J24" s="196"/>
      <c r="K24" s="175"/>
      <c r="L24" s="176"/>
      <c r="M24" s="182"/>
      <c r="N24" s="175"/>
      <c r="O24" s="176"/>
      <c r="P24" s="182"/>
      <c r="Q24" s="175"/>
      <c r="R24" s="176"/>
      <c r="S24" s="182"/>
      <c r="T24" s="175"/>
      <c r="U24" s="176"/>
      <c r="V24" s="177"/>
    </row>
    <row r="25" spans="1:22" ht="64.05" hidden="1" customHeight="1" thickBot="1">
      <c r="B25" s="184"/>
      <c r="C25" s="185"/>
      <c r="D25" s="185"/>
      <c r="E25" s="185"/>
      <c r="F25" s="185"/>
      <c r="G25" s="186"/>
      <c r="I25" s="197"/>
      <c r="J25" s="198"/>
      <c r="K25" s="178"/>
      <c r="L25" s="179"/>
      <c r="M25" s="183"/>
      <c r="N25" s="178"/>
      <c r="O25" s="179"/>
      <c r="P25" s="183"/>
      <c r="Q25" s="178"/>
      <c r="R25" s="179"/>
      <c r="S25" s="183"/>
      <c r="T25" s="178"/>
      <c r="U25" s="179"/>
      <c r="V25" s="180"/>
    </row>
    <row r="26" spans="1:22" hidden="1">
      <c r="K26" s="2"/>
      <c r="L26" s="2"/>
      <c r="M26" s="2"/>
      <c r="N26" s="2"/>
      <c r="O26" s="2"/>
      <c r="P26" s="2"/>
      <c r="Q26" s="2"/>
      <c r="R26" s="2"/>
      <c r="S26" s="2"/>
      <c r="T26" s="2"/>
      <c r="U26" s="2"/>
      <c r="V26" s="2"/>
    </row>
    <row r="28" spans="1:22" ht="90" customHeight="1">
      <c r="B28" s="78" t="s">
        <v>203</v>
      </c>
      <c r="C28" s="78"/>
      <c r="D28" s="78"/>
      <c r="E28" s="78"/>
      <c r="F28" s="78"/>
      <c r="G28" s="78"/>
      <c r="H28" s="42"/>
      <c r="I28" s="78" t="s">
        <v>203</v>
      </c>
      <c r="J28" s="78"/>
      <c r="K28" s="78"/>
      <c r="L28" s="78"/>
      <c r="M28" s="78"/>
      <c r="N28" s="78"/>
      <c r="O28" s="78"/>
      <c r="P28" s="78"/>
      <c r="Q28" s="78"/>
      <c r="R28" s="78"/>
      <c r="S28" s="78"/>
      <c r="T28" s="78"/>
      <c r="U28" s="78"/>
      <c r="V28" s="78"/>
    </row>
    <row r="29" spans="1:22" ht="21.6" customHeight="1">
      <c r="B29" s="43"/>
      <c r="C29" s="43"/>
      <c r="D29" s="43"/>
      <c r="E29" s="43"/>
      <c r="F29" s="43"/>
      <c r="G29" s="43"/>
      <c r="H29" s="43"/>
      <c r="I29" s="43"/>
      <c r="J29" s="43"/>
      <c r="K29" s="43"/>
      <c r="L29" s="43"/>
      <c r="M29" s="43"/>
      <c r="N29" s="43"/>
      <c r="O29" s="43"/>
      <c r="P29" s="43"/>
      <c r="Q29" s="43"/>
    </row>
    <row r="30" spans="1:22" ht="22.05" customHeight="1">
      <c r="A30" s="44"/>
      <c r="B30" s="136" t="s">
        <v>254</v>
      </c>
      <c r="C30" s="137"/>
      <c r="D30" s="137"/>
      <c r="E30" s="137"/>
      <c r="F30" s="137"/>
      <c r="G30" s="137"/>
      <c r="H30" s="44"/>
      <c r="I30" s="44"/>
      <c r="J30" s="44"/>
      <c r="K30" s="44"/>
      <c r="L30" s="44"/>
      <c r="M30" s="44"/>
      <c r="N30" s="44"/>
      <c r="O30" s="44"/>
      <c r="P30" s="44"/>
      <c r="Q30" s="44"/>
      <c r="R30" s="44"/>
      <c r="S30" s="44"/>
      <c r="T30" s="44"/>
      <c r="U30" s="44"/>
      <c r="V30" s="44"/>
    </row>
    <row r="31" spans="1:22" ht="9.6" customHeight="1" thickBot="1">
      <c r="A31" s="258"/>
      <c r="B31" s="258"/>
      <c r="C31" s="258"/>
      <c r="D31" s="258"/>
      <c r="E31" s="258"/>
      <c r="F31" s="258"/>
    </row>
    <row r="32" spans="1:22" ht="14.4" thickBot="1">
      <c r="A32" s="27"/>
      <c r="B32" s="103" t="s">
        <v>13</v>
      </c>
      <c r="C32" s="104"/>
      <c r="D32" s="104"/>
      <c r="E32" s="104"/>
      <c r="F32" s="104"/>
      <c r="G32" s="105"/>
    </row>
    <row r="33" spans="1:22" ht="14.4" thickBot="1">
      <c r="A33" s="29"/>
      <c r="B33" s="261" t="s">
        <v>41</v>
      </c>
      <c r="C33" s="262"/>
      <c r="D33" s="262"/>
      <c r="E33" s="262"/>
      <c r="F33" s="262"/>
      <c r="G33" s="263"/>
      <c r="I33" s="202" t="str">
        <f>+B33</f>
        <v>Porcentaje de cumplimiento del Programa Anual de Trabajo</v>
      </c>
      <c r="J33" s="203"/>
      <c r="K33" s="203"/>
      <c r="L33" s="203"/>
      <c r="M33" s="203"/>
      <c r="N33" s="203"/>
      <c r="O33" s="203"/>
      <c r="P33" s="203"/>
      <c r="Q33" s="203"/>
      <c r="R33" s="203"/>
      <c r="S33" s="203"/>
      <c r="T33" s="203"/>
      <c r="U33" s="203"/>
      <c r="V33" s="204"/>
    </row>
    <row r="34" spans="1:22" ht="17.25" customHeight="1" thickBot="1">
      <c r="A34" s="29"/>
      <c r="B34" s="264"/>
      <c r="C34" s="265"/>
      <c r="D34" s="265"/>
      <c r="E34" s="265"/>
      <c r="F34" s="265"/>
      <c r="G34" s="266"/>
      <c r="I34" s="45"/>
      <c r="V34" s="46"/>
    </row>
    <row r="35" spans="1:22" ht="14.4" thickBot="1">
      <c r="A35" s="29"/>
      <c r="B35" s="103" t="s">
        <v>14</v>
      </c>
      <c r="C35" s="104"/>
      <c r="D35" s="104"/>
      <c r="E35" s="104"/>
      <c r="F35" s="104"/>
      <c r="G35" s="105"/>
      <c r="I35" s="138" t="s">
        <v>15</v>
      </c>
      <c r="J35" s="139"/>
      <c r="K35" s="138" t="s">
        <v>16</v>
      </c>
      <c r="L35" s="139"/>
      <c r="M35" s="140"/>
      <c r="N35" s="138" t="s">
        <v>17</v>
      </c>
      <c r="O35" s="139"/>
      <c r="P35" s="140"/>
      <c r="Q35" s="138" t="s">
        <v>18</v>
      </c>
      <c r="R35" s="139"/>
      <c r="S35" s="140"/>
      <c r="T35" s="138" t="s">
        <v>19</v>
      </c>
      <c r="U35" s="139"/>
      <c r="V35" s="140"/>
    </row>
    <row r="36" spans="1:22" ht="8.1" customHeight="1">
      <c r="A36" s="29"/>
      <c r="B36" s="206" t="s">
        <v>42</v>
      </c>
      <c r="C36" s="207"/>
      <c r="D36" s="207"/>
      <c r="E36" s="207"/>
      <c r="F36" s="207"/>
      <c r="G36" s="208"/>
      <c r="I36" s="239" t="s">
        <v>43</v>
      </c>
      <c r="J36" s="218" t="s">
        <v>20</v>
      </c>
      <c r="K36" s="221"/>
      <c r="L36" s="222"/>
      <c r="M36" s="223"/>
      <c r="N36" s="221"/>
      <c r="O36" s="222"/>
      <c r="P36" s="223"/>
      <c r="Q36" s="221"/>
      <c r="R36" s="222"/>
      <c r="S36" s="223"/>
      <c r="T36" s="221"/>
      <c r="U36" s="222"/>
      <c r="V36" s="267"/>
    </row>
    <row r="37" spans="1:22" ht="8.1" customHeight="1">
      <c r="A37" s="29"/>
      <c r="B37" s="209"/>
      <c r="C37" s="210"/>
      <c r="D37" s="210"/>
      <c r="E37" s="210"/>
      <c r="F37" s="210"/>
      <c r="G37" s="211"/>
      <c r="I37" s="240"/>
      <c r="J37" s="219"/>
      <c r="K37" s="224"/>
      <c r="L37" s="225"/>
      <c r="M37" s="226"/>
      <c r="N37" s="224"/>
      <c r="O37" s="225"/>
      <c r="P37" s="226"/>
      <c r="Q37" s="224"/>
      <c r="R37" s="225"/>
      <c r="S37" s="226"/>
      <c r="T37" s="224"/>
      <c r="U37" s="225"/>
      <c r="V37" s="268"/>
    </row>
    <row r="38" spans="1:22" ht="8.1" customHeight="1">
      <c r="A38" s="29"/>
      <c r="B38" s="209"/>
      <c r="C38" s="210"/>
      <c r="D38" s="210"/>
      <c r="E38" s="210"/>
      <c r="F38" s="210"/>
      <c r="G38" s="211"/>
      <c r="I38" s="240"/>
      <c r="J38" s="219"/>
      <c r="K38" s="224"/>
      <c r="L38" s="225"/>
      <c r="M38" s="226"/>
      <c r="N38" s="224"/>
      <c r="O38" s="225"/>
      <c r="P38" s="226"/>
      <c r="Q38" s="224"/>
      <c r="R38" s="225"/>
      <c r="S38" s="226"/>
      <c r="T38" s="224"/>
      <c r="U38" s="225"/>
      <c r="V38" s="268"/>
    </row>
    <row r="39" spans="1:22" ht="8.1" customHeight="1" thickBot="1">
      <c r="A39" s="29"/>
      <c r="B39" s="212"/>
      <c r="C39" s="213"/>
      <c r="D39" s="213"/>
      <c r="E39" s="213"/>
      <c r="F39" s="213"/>
      <c r="G39" s="214"/>
      <c r="I39" s="240"/>
      <c r="J39" s="219"/>
      <c r="K39" s="224"/>
      <c r="L39" s="225"/>
      <c r="M39" s="226"/>
      <c r="N39" s="224"/>
      <c r="O39" s="225"/>
      <c r="P39" s="226"/>
      <c r="Q39" s="224"/>
      <c r="R39" s="225"/>
      <c r="S39" s="226"/>
      <c r="T39" s="224"/>
      <c r="U39" s="225"/>
      <c r="V39" s="268"/>
    </row>
    <row r="40" spans="1:22" ht="14.4" thickBot="1">
      <c r="A40" s="29"/>
      <c r="B40" s="34" t="s">
        <v>23</v>
      </c>
      <c r="C40" s="103" t="s">
        <v>24</v>
      </c>
      <c r="D40" s="105"/>
      <c r="E40" s="103" t="s">
        <v>25</v>
      </c>
      <c r="F40" s="105"/>
      <c r="G40" s="28" t="s">
        <v>26</v>
      </c>
      <c r="I40" s="241"/>
      <c r="J40" s="220"/>
      <c r="K40" s="227"/>
      <c r="L40" s="228"/>
      <c r="M40" s="229"/>
      <c r="N40" s="227"/>
      <c r="O40" s="228"/>
      <c r="P40" s="229"/>
      <c r="Q40" s="227"/>
      <c r="R40" s="228"/>
      <c r="S40" s="229"/>
      <c r="T40" s="227"/>
      <c r="U40" s="228"/>
      <c r="V40" s="269"/>
    </row>
    <row r="41" spans="1:22" ht="28.2" thickBot="1">
      <c r="A41" s="41"/>
      <c r="B41" s="50" t="s">
        <v>27</v>
      </c>
      <c r="C41" s="259" t="s">
        <v>28</v>
      </c>
      <c r="D41" s="260"/>
      <c r="E41" s="259" t="s">
        <v>29</v>
      </c>
      <c r="F41" s="260"/>
      <c r="G41" s="49" t="s">
        <v>30</v>
      </c>
      <c r="I41" s="47" t="s">
        <v>124</v>
      </c>
      <c r="J41" s="48" t="s">
        <v>21</v>
      </c>
      <c r="K41" s="270"/>
      <c r="L41" s="271"/>
      <c r="M41" s="272"/>
      <c r="N41" s="270"/>
      <c r="O41" s="271"/>
      <c r="P41" s="272"/>
      <c r="Q41" s="270"/>
      <c r="R41" s="271"/>
      <c r="S41" s="272"/>
      <c r="T41" s="270"/>
      <c r="U41" s="271"/>
      <c r="V41" s="273"/>
    </row>
    <row r="42" spans="1:22" ht="14.4" thickBot="1">
      <c r="A42" s="41"/>
      <c r="B42" s="103" t="s">
        <v>31</v>
      </c>
      <c r="C42" s="104"/>
      <c r="D42" s="105"/>
      <c r="E42" s="103" t="s">
        <v>32</v>
      </c>
      <c r="F42" s="104"/>
      <c r="G42" s="105"/>
      <c r="I42" s="161" t="s">
        <v>22</v>
      </c>
      <c r="J42" s="215"/>
      <c r="K42" s="153" t="str">
        <f>+IFERROR(K36/K41,"")</f>
        <v/>
      </c>
      <c r="L42" s="154"/>
      <c r="M42" s="159"/>
      <c r="N42" s="153" t="str">
        <f>+IFERROR(N36/N41,"")</f>
        <v/>
      </c>
      <c r="O42" s="154"/>
      <c r="P42" s="159"/>
      <c r="Q42" s="153" t="str">
        <f>+IFERROR(Q36/Q41,"")</f>
        <v/>
      </c>
      <c r="R42" s="154"/>
      <c r="S42" s="159"/>
      <c r="T42" s="153" t="str">
        <f>+IFERROR(T36/T41,"")</f>
        <v/>
      </c>
      <c r="U42" s="154"/>
      <c r="V42" s="155"/>
    </row>
    <row r="43" spans="1:22" ht="17.25" customHeight="1" thickBot="1">
      <c r="A43" s="41"/>
      <c r="B43" s="217">
        <v>0.8</v>
      </c>
      <c r="C43" s="98"/>
      <c r="D43" s="99"/>
      <c r="E43" s="37"/>
      <c r="F43" s="166" t="s">
        <v>253</v>
      </c>
      <c r="G43" s="167"/>
      <c r="I43" s="163"/>
      <c r="J43" s="216"/>
      <c r="K43" s="156"/>
      <c r="L43" s="157"/>
      <c r="M43" s="160"/>
      <c r="N43" s="156"/>
      <c r="O43" s="157"/>
      <c r="P43" s="160"/>
      <c r="Q43" s="156"/>
      <c r="R43" s="157"/>
      <c r="S43" s="160"/>
      <c r="T43" s="156"/>
      <c r="U43" s="157"/>
      <c r="V43" s="158"/>
    </row>
    <row r="44" spans="1:22" ht="24" customHeight="1" thickBot="1">
      <c r="A44" s="109"/>
      <c r="B44" s="103" t="s">
        <v>34</v>
      </c>
      <c r="C44" s="104"/>
      <c r="D44" s="105"/>
      <c r="E44" s="38"/>
      <c r="F44" s="110" t="s">
        <v>267</v>
      </c>
      <c r="G44" s="111"/>
    </row>
    <row r="45" spans="1:22" ht="29.55" customHeight="1">
      <c r="A45" s="109"/>
      <c r="B45" s="112" t="s">
        <v>54</v>
      </c>
      <c r="C45" s="113"/>
      <c r="D45" s="114"/>
      <c r="E45" s="39"/>
      <c r="F45" s="118" t="s">
        <v>268</v>
      </c>
      <c r="G45" s="119"/>
      <c r="J45" s="77"/>
      <c r="K45" s="77"/>
      <c r="L45" s="77"/>
      <c r="M45" s="77"/>
    </row>
    <row r="46" spans="1:22" ht="27" customHeight="1" thickBot="1">
      <c r="A46" s="109"/>
      <c r="B46" s="115"/>
      <c r="C46" s="116"/>
      <c r="D46" s="117"/>
      <c r="E46" s="40"/>
      <c r="F46" s="120" t="s">
        <v>269</v>
      </c>
      <c r="G46" s="121"/>
      <c r="J46" s="77"/>
      <c r="K46" s="77"/>
      <c r="L46" s="77"/>
      <c r="M46" s="77"/>
    </row>
    <row r="47" spans="1:22" ht="14.55" customHeight="1" thickBot="1">
      <c r="A47" s="35"/>
      <c r="B47" s="103" t="s">
        <v>35</v>
      </c>
      <c r="C47" s="104"/>
      <c r="D47" s="104"/>
      <c r="E47" s="104"/>
      <c r="F47" s="104"/>
      <c r="G47" s="105"/>
      <c r="J47" s="77"/>
      <c r="K47" s="77"/>
      <c r="L47" s="77"/>
      <c r="M47" s="77"/>
    </row>
    <row r="48" spans="1:22" ht="73.05" customHeight="1" thickBot="1">
      <c r="A48" s="35"/>
      <c r="B48" s="97" t="s">
        <v>36</v>
      </c>
      <c r="C48" s="128"/>
      <c r="D48" s="129" t="s">
        <v>53</v>
      </c>
      <c r="E48" s="130"/>
      <c r="F48" s="130"/>
      <c r="G48" s="131"/>
      <c r="J48" s="77"/>
      <c r="K48" s="77"/>
      <c r="L48" s="77"/>
      <c r="M48" s="77"/>
    </row>
    <row r="49" spans="1:23" ht="14.55" customHeight="1" thickBot="1">
      <c r="A49" s="41"/>
      <c r="B49" s="103" t="s">
        <v>15</v>
      </c>
      <c r="C49" s="104"/>
      <c r="D49" s="105"/>
      <c r="E49" s="103" t="s">
        <v>37</v>
      </c>
      <c r="F49" s="104"/>
      <c r="G49" s="105"/>
    </row>
    <row r="50" spans="1:23" ht="42.6" customHeight="1" thickBot="1">
      <c r="A50" s="41"/>
      <c r="B50" s="132" t="s">
        <v>44</v>
      </c>
      <c r="C50" s="130"/>
      <c r="D50" s="131"/>
      <c r="E50" s="122" t="s">
        <v>101</v>
      </c>
      <c r="F50" s="123"/>
      <c r="G50" s="124"/>
    </row>
    <row r="51" spans="1:23" ht="33.75" customHeight="1" thickBot="1">
      <c r="A51" s="41"/>
      <c r="B51" s="132" t="s">
        <v>45</v>
      </c>
      <c r="C51" s="130"/>
      <c r="D51" s="131"/>
      <c r="E51" s="125"/>
      <c r="F51" s="126"/>
      <c r="G51" s="127"/>
    </row>
    <row r="52" spans="1:23" ht="14.4" thickBot="1">
      <c r="A52" s="41"/>
      <c r="B52" s="103" t="s">
        <v>38</v>
      </c>
      <c r="C52" s="104"/>
      <c r="D52" s="104"/>
      <c r="E52" s="104"/>
      <c r="F52" s="104"/>
      <c r="G52" s="105"/>
    </row>
    <row r="53" spans="1:23" ht="14.4" thickBot="1">
      <c r="A53" s="41"/>
      <c r="B53" s="133" t="s">
        <v>39</v>
      </c>
      <c r="C53" s="134"/>
      <c r="D53" s="135"/>
      <c r="E53" s="133" t="s">
        <v>40</v>
      </c>
      <c r="F53" s="134"/>
      <c r="G53" s="135"/>
    </row>
    <row r="54" spans="1:23" ht="14.4" thickBot="1">
      <c r="A54" s="41"/>
      <c r="B54" s="97" t="s">
        <v>270</v>
      </c>
      <c r="C54" s="98"/>
      <c r="D54" s="99"/>
      <c r="E54" s="100"/>
      <c r="F54" s="101"/>
      <c r="G54" s="102"/>
    </row>
    <row r="55" spans="1:23" ht="14.55" customHeight="1" thickBot="1">
      <c r="B55" s="103" t="s">
        <v>86</v>
      </c>
      <c r="C55" s="104"/>
      <c r="D55" s="104"/>
      <c r="E55" s="104"/>
      <c r="F55" s="104"/>
      <c r="G55" s="105"/>
    </row>
    <row r="56" spans="1:23" ht="64.05" customHeight="1" thickBot="1">
      <c r="B56" s="106" t="s">
        <v>85</v>
      </c>
      <c r="C56" s="107"/>
      <c r="D56" s="107"/>
      <c r="E56" s="107"/>
      <c r="F56" s="107"/>
      <c r="G56" s="108"/>
    </row>
    <row r="57" spans="1:23" ht="10.5" customHeight="1">
      <c r="K57" s="2"/>
      <c r="L57" s="2"/>
      <c r="M57" s="2"/>
      <c r="N57" s="2"/>
      <c r="O57" s="2"/>
      <c r="P57" s="2"/>
      <c r="Q57" s="2"/>
      <c r="R57" s="2"/>
      <c r="S57" s="2"/>
      <c r="T57" s="2"/>
      <c r="U57" s="2"/>
      <c r="V57" s="2"/>
    </row>
    <row r="59" spans="1:23" ht="14.4">
      <c r="A59" s="27"/>
      <c r="B59"/>
      <c r="C59"/>
      <c r="D59"/>
      <c r="E59"/>
      <c r="F59"/>
      <c r="G59"/>
      <c r="H59"/>
      <c r="I59"/>
      <c r="J59"/>
      <c r="K59"/>
      <c r="L59"/>
      <c r="M59"/>
      <c r="N59"/>
      <c r="O59"/>
      <c r="P59"/>
      <c r="Q59"/>
      <c r="R59"/>
      <c r="S59"/>
      <c r="T59"/>
      <c r="U59"/>
      <c r="V59"/>
      <c r="W59"/>
    </row>
    <row r="60" spans="1:23" ht="30" customHeight="1">
      <c r="A60"/>
      <c r="B60"/>
      <c r="C60"/>
      <c r="D60"/>
      <c r="E60"/>
      <c r="F60"/>
      <c r="G60"/>
      <c r="H60"/>
      <c r="I60"/>
      <c r="J60"/>
      <c r="K60"/>
      <c r="L60"/>
      <c r="M60"/>
      <c r="N60"/>
      <c r="O60"/>
      <c r="P60"/>
      <c r="Q60"/>
      <c r="R60"/>
      <c r="S60"/>
      <c r="T60"/>
      <c r="U60"/>
      <c r="V60"/>
      <c r="W60"/>
    </row>
    <row r="61" spans="1:23" ht="17.25" customHeight="1">
      <c r="A61"/>
      <c r="B61"/>
      <c r="C61"/>
      <c r="D61"/>
      <c r="E61"/>
      <c r="F61"/>
      <c r="G61"/>
      <c r="H61"/>
      <c r="I61"/>
      <c r="J61"/>
      <c r="K61"/>
      <c r="L61"/>
      <c r="M61"/>
      <c r="N61"/>
      <c r="O61"/>
      <c r="P61"/>
      <c r="Q61"/>
      <c r="R61"/>
      <c r="S61"/>
      <c r="T61"/>
      <c r="U61"/>
      <c r="V61"/>
      <c r="W61"/>
    </row>
    <row r="62" spans="1:23" ht="14.4">
      <c r="A62"/>
      <c r="B62"/>
      <c r="C62"/>
      <c r="D62"/>
      <c r="E62"/>
      <c r="F62"/>
      <c r="G62"/>
      <c r="H62"/>
      <c r="I62"/>
      <c r="J62"/>
      <c r="K62"/>
      <c r="L62"/>
      <c r="M62"/>
      <c r="N62"/>
      <c r="O62"/>
      <c r="P62"/>
      <c r="Q62"/>
      <c r="R62"/>
      <c r="S62"/>
      <c r="T62"/>
      <c r="U62"/>
      <c r="V62"/>
      <c r="W62"/>
    </row>
    <row r="63" spans="1:23" ht="11.1" customHeight="1">
      <c r="A63"/>
      <c r="B63"/>
      <c r="C63"/>
      <c r="D63"/>
      <c r="E63"/>
      <c r="F63"/>
      <c r="G63"/>
      <c r="H63"/>
      <c r="I63"/>
      <c r="J63"/>
      <c r="K63"/>
      <c r="L63"/>
      <c r="M63"/>
      <c r="N63"/>
      <c r="O63"/>
      <c r="P63"/>
      <c r="Q63"/>
      <c r="R63"/>
      <c r="S63"/>
      <c r="T63"/>
      <c r="U63"/>
      <c r="V63"/>
      <c r="W63"/>
    </row>
    <row r="64" spans="1:23" ht="11.1" customHeight="1">
      <c r="A64"/>
      <c r="B64"/>
      <c r="C64"/>
      <c r="D64"/>
      <c r="E64"/>
      <c r="F64"/>
      <c r="G64"/>
      <c r="H64"/>
      <c r="I64"/>
      <c r="J64"/>
      <c r="K64"/>
      <c r="L64"/>
      <c r="M64"/>
      <c r="N64"/>
      <c r="O64"/>
      <c r="P64"/>
      <c r="Q64"/>
      <c r="R64"/>
      <c r="S64"/>
      <c r="T64"/>
      <c r="U64"/>
      <c r="V64"/>
      <c r="W64"/>
    </row>
    <row r="65" spans="1:23" ht="11.1" customHeight="1">
      <c r="A65"/>
      <c r="B65"/>
      <c r="C65"/>
      <c r="D65"/>
      <c r="E65"/>
      <c r="F65"/>
      <c r="G65"/>
      <c r="H65"/>
      <c r="I65"/>
      <c r="J65"/>
      <c r="K65"/>
      <c r="L65"/>
      <c r="M65"/>
      <c r="N65"/>
      <c r="O65"/>
      <c r="P65"/>
      <c r="Q65"/>
      <c r="R65"/>
      <c r="S65"/>
      <c r="T65"/>
      <c r="U65"/>
      <c r="V65"/>
      <c r="W65"/>
    </row>
    <row r="66" spans="1:23" ht="11.1" customHeight="1">
      <c r="A66"/>
      <c r="B66"/>
      <c r="C66"/>
      <c r="D66"/>
      <c r="E66"/>
      <c r="F66"/>
      <c r="G66"/>
      <c r="H66"/>
      <c r="I66"/>
      <c r="J66"/>
      <c r="K66"/>
      <c r="L66"/>
      <c r="M66"/>
      <c r="N66"/>
      <c r="O66"/>
      <c r="P66"/>
      <c r="Q66"/>
      <c r="R66"/>
      <c r="S66"/>
      <c r="T66"/>
      <c r="U66"/>
      <c r="V66"/>
      <c r="W66"/>
    </row>
    <row r="67" spans="1:23" ht="14.4">
      <c r="A67"/>
      <c r="B67"/>
      <c r="C67"/>
      <c r="D67"/>
      <c r="E67"/>
      <c r="F67"/>
      <c r="G67"/>
      <c r="H67"/>
      <c r="I67"/>
      <c r="J67"/>
      <c r="K67"/>
      <c r="L67"/>
      <c r="M67"/>
      <c r="N67"/>
      <c r="O67"/>
      <c r="P67"/>
      <c r="Q67"/>
      <c r="R67"/>
      <c r="S67"/>
      <c r="T67"/>
      <c r="U67"/>
      <c r="V67"/>
      <c r="W67"/>
    </row>
    <row r="68" spans="1:23" ht="14.4">
      <c r="A68"/>
      <c r="B68"/>
      <c r="C68"/>
      <c r="D68"/>
      <c r="E68"/>
      <c r="F68"/>
      <c r="G68"/>
      <c r="H68"/>
      <c r="I68"/>
      <c r="J68"/>
      <c r="K68"/>
      <c r="L68"/>
      <c r="M68"/>
      <c r="N68"/>
      <c r="O68"/>
      <c r="P68"/>
      <c r="Q68"/>
      <c r="R68"/>
      <c r="S68"/>
      <c r="T68"/>
      <c r="U68"/>
      <c r="V68"/>
      <c r="W68"/>
    </row>
    <row r="69" spans="1:23" ht="14.55" customHeight="1">
      <c r="A69"/>
      <c r="B69"/>
      <c r="C69"/>
      <c r="D69"/>
      <c r="E69"/>
      <c r="F69"/>
      <c r="G69"/>
      <c r="H69"/>
      <c r="I69"/>
      <c r="J69"/>
      <c r="K69"/>
      <c r="L69"/>
      <c r="M69"/>
      <c r="N69"/>
      <c r="O69"/>
      <c r="P69"/>
      <c r="Q69"/>
      <c r="R69"/>
      <c r="S69"/>
      <c r="T69"/>
      <c r="U69"/>
      <c r="V69"/>
      <c r="W69"/>
    </row>
    <row r="70" spans="1:23" ht="17.25" customHeight="1">
      <c r="A70"/>
      <c r="B70"/>
      <c r="C70"/>
      <c r="D70"/>
      <c r="E70"/>
      <c r="F70"/>
      <c r="G70"/>
      <c r="H70"/>
      <c r="I70"/>
      <c r="J70"/>
      <c r="K70"/>
      <c r="L70"/>
      <c r="M70"/>
      <c r="N70"/>
      <c r="O70"/>
      <c r="P70"/>
      <c r="Q70"/>
      <c r="R70"/>
      <c r="S70"/>
      <c r="T70"/>
      <c r="U70"/>
      <c r="V70"/>
      <c r="W70"/>
    </row>
    <row r="71" spans="1:23" ht="24" customHeight="1">
      <c r="A71"/>
      <c r="B71"/>
      <c r="C71"/>
      <c r="D71"/>
      <c r="E71"/>
      <c r="F71"/>
      <c r="G71"/>
      <c r="H71"/>
      <c r="I71"/>
      <c r="J71"/>
      <c r="K71"/>
      <c r="L71"/>
      <c r="M71"/>
      <c r="N71"/>
      <c r="O71"/>
      <c r="P71"/>
      <c r="Q71"/>
      <c r="R71"/>
      <c r="S71"/>
      <c r="T71"/>
      <c r="U71"/>
      <c r="V71"/>
      <c r="W71"/>
    </row>
    <row r="72" spans="1:23" ht="29.55" customHeight="1">
      <c r="A72"/>
      <c r="B72"/>
      <c r="C72"/>
      <c r="D72"/>
      <c r="E72"/>
      <c r="F72"/>
      <c r="G72"/>
      <c r="H72"/>
      <c r="I72"/>
      <c r="J72"/>
      <c r="K72"/>
      <c r="L72"/>
      <c r="M72"/>
      <c r="N72"/>
      <c r="O72"/>
      <c r="P72"/>
      <c r="Q72"/>
      <c r="R72"/>
      <c r="S72"/>
      <c r="T72"/>
      <c r="U72"/>
      <c r="V72"/>
      <c r="W72"/>
    </row>
    <row r="73" spans="1:23" ht="27" customHeight="1">
      <c r="A73"/>
      <c r="B73"/>
      <c r="C73"/>
      <c r="D73"/>
      <c r="E73"/>
      <c r="F73"/>
      <c r="G73"/>
      <c r="H73"/>
      <c r="I73"/>
      <c r="J73"/>
      <c r="K73"/>
      <c r="L73"/>
      <c r="M73"/>
      <c r="N73"/>
      <c r="O73"/>
      <c r="P73"/>
      <c r="Q73"/>
      <c r="R73"/>
      <c r="S73"/>
      <c r="T73"/>
      <c r="U73"/>
      <c r="V73"/>
      <c r="W73"/>
    </row>
    <row r="74" spans="1:23" ht="14.55" customHeight="1">
      <c r="A74"/>
      <c r="B74"/>
      <c r="C74"/>
      <c r="D74"/>
      <c r="E74"/>
      <c r="F74"/>
      <c r="G74"/>
      <c r="H74"/>
      <c r="I74"/>
      <c r="J74"/>
      <c r="K74"/>
      <c r="L74"/>
      <c r="M74"/>
      <c r="N74"/>
      <c r="O74"/>
      <c r="P74"/>
      <c r="Q74"/>
      <c r="R74"/>
      <c r="S74"/>
      <c r="T74"/>
      <c r="U74"/>
      <c r="V74"/>
      <c r="W74"/>
    </row>
    <row r="75" spans="1:23" ht="73.05" customHeight="1">
      <c r="A75"/>
      <c r="B75"/>
      <c r="C75"/>
      <c r="D75"/>
      <c r="E75"/>
      <c r="F75"/>
      <c r="G75"/>
      <c r="H75"/>
      <c r="I75"/>
      <c r="J75"/>
      <c r="K75"/>
      <c r="L75"/>
      <c r="M75"/>
      <c r="N75"/>
      <c r="O75"/>
      <c r="P75"/>
      <c r="Q75"/>
      <c r="R75"/>
      <c r="S75"/>
      <c r="T75"/>
      <c r="U75"/>
      <c r="V75"/>
      <c r="W75"/>
    </row>
    <row r="76" spans="1:23" ht="14.55" customHeight="1">
      <c r="A76"/>
      <c r="B76"/>
      <c r="C76"/>
      <c r="D76"/>
      <c r="E76"/>
      <c r="F76"/>
      <c r="G76"/>
      <c r="H76"/>
      <c r="I76"/>
      <c r="J76"/>
      <c r="K76"/>
      <c r="L76"/>
      <c r="M76"/>
      <c r="N76"/>
      <c r="O76"/>
      <c r="P76"/>
      <c r="Q76"/>
      <c r="R76"/>
      <c r="S76"/>
      <c r="T76"/>
      <c r="U76"/>
      <c r="V76"/>
      <c r="W76"/>
    </row>
    <row r="77" spans="1:23" ht="42.6" customHeight="1">
      <c r="A77"/>
      <c r="B77"/>
      <c r="C77"/>
      <c r="D77"/>
      <c r="E77"/>
      <c r="F77"/>
      <c r="G77"/>
      <c r="H77"/>
      <c r="I77"/>
      <c r="J77"/>
      <c r="K77"/>
      <c r="L77"/>
      <c r="M77"/>
      <c r="N77"/>
      <c r="O77"/>
      <c r="P77"/>
      <c r="Q77"/>
      <c r="R77"/>
      <c r="S77"/>
      <c r="T77"/>
      <c r="U77"/>
      <c r="V77"/>
      <c r="W77"/>
    </row>
    <row r="78" spans="1:23" ht="33.75" customHeight="1">
      <c r="A78"/>
      <c r="B78"/>
      <c r="C78"/>
      <c r="D78"/>
      <c r="E78"/>
      <c r="F78"/>
      <c r="G78"/>
      <c r="H78"/>
      <c r="I78"/>
      <c r="J78"/>
      <c r="K78"/>
      <c r="L78"/>
      <c r="M78"/>
      <c r="N78"/>
      <c r="O78"/>
      <c r="P78"/>
      <c r="Q78"/>
      <c r="R78"/>
      <c r="S78"/>
      <c r="T78"/>
      <c r="U78"/>
      <c r="V78"/>
      <c r="W78"/>
    </row>
    <row r="79" spans="1:23" ht="14.4">
      <c r="A79"/>
      <c r="B79"/>
      <c r="C79"/>
      <c r="D79"/>
      <c r="E79"/>
      <c r="F79"/>
      <c r="G79"/>
      <c r="H79"/>
      <c r="I79"/>
      <c r="J79"/>
      <c r="K79"/>
      <c r="L79"/>
      <c r="M79"/>
      <c r="N79"/>
      <c r="O79"/>
      <c r="P79"/>
      <c r="Q79"/>
      <c r="R79"/>
      <c r="S79"/>
      <c r="T79"/>
      <c r="U79"/>
      <c r="V79"/>
      <c r="W79"/>
    </row>
    <row r="80" spans="1:23" ht="14.4">
      <c r="A80" s="41"/>
      <c r="B80"/>
      <c r="C80"/>
      <c r="D80"/>
      <c r="E80"/>
      <c r="F80"/>
      <c r="G80"/>
      <c r="H80"/>
      <c r="I80"/>
      <c r="J80"/>
      <c r="K80"/>
      <c r="L80"/>
      <c r="M80"/>
      <c r="N80"/>
      <c r="O80"/>
      <c r="P80"/>
      <c r="Q80"/>
      <c r="R80"/>
      <c r="S80"/>
      <c r="T80"/>
      <c r="U80"/>
      <c r="V80"/>
      <c r="W80"/>
    </row>
    <row r="81" spans="1:23" ht="14.4">
      <c r="A81" s="41"/>
      <c r="B81"/>
      <c r="C81"/>
      <c r="D81"/>
      <c r="E81"/>
      <c r="F81"/>
      <c r="G81"/>
      <c r="H81"/>
      <c r="I81"/>
      <c r="J81"/>
      <c r="K81"/>
      <c r="L81"/>
      <c r="M81"/>
      <c r="N81"/>
      <c r="O81"/>
      <c r="P81"/>
      <c r="Q81"/>
      <c r="R81"/>
      <c r="S81"/>
      <c r="T81"/>
      <c r="U81"/>
      <c r="V81"/>
      <c r="W81"/>
    </row>
    <row r="82" spans="1:23" ht="14.55" customHeight="1">
      <c r="B82"/>
      <c r="C82"/>
      <c r="D82"/>
      <c r="E82"/>
      <c r="F82"/>
      <c r="G82"/>
      <c r="H82"/>
      <c r="I82"/>
      <c r="J82"/>
      <c r="K82"/>
      <c r="L82"/>
      <c r="M82"/>
      <c r="N82"/>
      <c r="O82"/>
      <c r="P82"/>
      <c r="Q82"/>
      <c r="R82"/>
      <c r="S82"/>
      <c r="T82"/>
      <c r="U82"/>
      <c r="V82"/>
      <c r="W82"/>
    </row>
    <row r="83" spans="1:23" ht="64.05" customHeight="1">
      <c r="B83"/>
      <c r="C83"/>
      <c r="D83"/>
      <c r="E83"/>
      <c r="F83"/>
      <c r="G83"/>
      <c r="H83"/>
      <c r="I83"/>
      <c r="J83"/>
      <c r="K83"/>
      <c r="L83"/>
      <c r="M83"/>
      <c r="N83"/>
      <c r="O83"/>
      <c r="P83"/>
      <c r="Q83"/>
      <c r="R83"/>
      <c r="S83"/>
      <c r="T83"/>
      <c r="U83"/>
      <c r="V83"/>
      <c r="W83"/>
    </row>
    <row r="84" spans="1:23" ht="14.4">
      <c r="B84"/>
      <c r="C84"/>
      <c r="D84"/>
      <c r="E84"/>
      <c r="F84"/>
      <c r="G84"/>
      <c r="H84"/>
      <c r="I84"/>
      <c r="J84"/>
      <c r="K84"/>
      <c r="L84"/>
      <c r="M84"/>
      <c r="N84"/>
      <c r="O84"/>
      <c r="P84"/>
      <c r="Q84"/>
      <c r="R84"/>
      <c r="S84"/>
      <c r="T84"/>
      <c r="U84"/>
      <c r="V84"/>
      <c r="W84"/>
    </row>
    <row r="85" spans="1:23" ht="14.4">
      <c r="B85"/>
      <c r="C85"/>
      <c r="D85"/>
      <c r="E85"/>
      <c r="F85"/>
      <c r="G85"/>
      <c r="H85"/>
      <c r="I85"/>
      <c r="J85"/>
      <c r="K85"/>
      <c r="L85"/>
      <c r="M85"/>
      <c r="N85"/>
      <c r="O85"/>
      <c r="P85"/>
      <c r="Q85"/>
      <c r="R85"/>
      <c r="S85"/>
      <c r="T85"/>
      <c r="U85"/>
      <c r="V85"/>
      <c r="W85"/>
    </row>
    <row r="86" spans="1:23" ht="14.4">
      <c r="B86"/>
      <c r="C86"/>
      <c r="D86"/>
      <c r="E86"/>
      <c r="F86"/>
      <c r="G86"/>
      <c r="H86"/>
      <c r="I86"/>
      <c r="J86"/>
      <c r="K86"/>
      <c r="L86"/>
      <c r="M86"/>
      <c r="N86"/>
      <c r="O86"/>
      <c r="P86"/>
      <c r="Q86"/>
      <c r="R86"/>
      <c r="S86"/>
      <c r="T86"/>
      <c r="U86"/>
      <c r="V86"/>
      <c r="W86"/>
    </row>
    <row r="87" spans="1:23" ht="14.4">
      <c r="B87"/>
      <c r="C87"/>
      <c r="D87"/>
      <c r="E87"/>
      <c r="F87"/>
      <c r="G87"/>
      <c r="H87"/>
      <c r="I87"/>
      <c r="J87"/>
      <c r="K87"/>
      <c r="L87"/>
      <c r="M87"/>
      <c r="N87"/>
      <c r="O87"/>
      <c r="P87"/>
      <c r="Q87"/>
      <c r="R87"/>
      <c r="S87"/>
      <c r="T87"/>
      <c r="U87"/>
      <c r="V87"/>
      <c r="W87"/>
    </row>
    <row r="88" spans="1:23" ht="14.4">
      <c r="B88"/>
      <c r="C88"/>
      <c r="D88"/>
      <c r="E88"/>
      <c r="F88"/>
      <c r="G88"/>
      <c r="H88"/>
      <c r="I88"/>
      <c r="J88"/>
      <c r="K88"/>
      <c r="L88"/>
      <c r="M88"/>
      <c r="N88"/>
      <c r="O88"/>
      <c r="P88"/>
      <c r="Q88"/>
      <c r="R88"/>
      <c r="S88"/>
      <c r="T88"/>
      <c r="U88"/>
      <c r="V88"/>
      <c r="W88"/>
    </row>
    <row r="89" spans="1:23" ht="14.4">
      <c r="B89"/>
      <c r="C89"/>
      <c r="D89"/>
      <c r="E89"/>
      <c r="F89"/>
      <c r="G89"/>
      <c r="H89"/>
      <c r="I89"/>
      <c r="J89"/>
      <c r="K89"/>
      <c r="L89"/>
      <c r="M89"/>
      <c r="N89"/>
      <c r="O89"/>
      <c r="P89"/>
      <c r="Q89"/>
      <c r="R89"/>
      <c r="S89"/>
      <c r="T89"/>
      <c r="U89"/>
      <c r="V89"/>
      <c r="W89"/>
    </row>
    <row r="90" spans="1:23" ht="14.4">
      <c r="B90"/>
      <c r="C90"/>
      <c r="D90"/>
      <c r="E90"/>
      <c r="F90"/>
      <c r="G90"/>
      <c r="H90"/>
      <c r="I90"/>
      <c r="J90"/>
      <c r="K90"/>
      <c r="L90"/>
      <c r="M90"/>
      <c r="N90"/>
      <c r="O90"/>
      <c r="P90"/>
      <c r="Q90"/>
      <c r="R90"/>
      <c r="S90"/>
      <c r="T90"/>
      <c r="U90"/>
      <c r="V90"/>
      <c r="W90"/>
    </row>
    <row r="91" spans="1:23" ht="14.4">
      <c r="B91"/>
      <c r="C91"/>
      <c r="D91"/>
      <c r="E91"/>
      <c r="F91"/>
      <c r="G91"/>
      <c r="H91"/>
      <c r="I91"/>
      <c r="J91"/>
      <c r="K91"/>
      <c r="L91"/>
      <c r="M91"/>
      <c r="N91"/>
      <c r="O91"/>
      <c r="P91"/>
      <c r="Q91"/>
      <c r="R91"/>
      <c r="S91"/>
      <c r="T91"/>
      <c r="U91"/>
      <c r="V91"/>
      <c r="W91"/>
    </row>
    <row r="92" spans="1:23" ht="14.4">
      <c r="B92"/>
      <c r="C92"/>
      <c r="D92"/>
      <c r="E92"/>
      <c r="F92"/>
      <c r="G92"/>
      <c r="H92"/>
      <c r="I92"/>
      <c r="J92"/>
      <c r="K92"/>
      <c r="L92"/>
      <c r="M92"/>
      <c r="N92"/>
      <c r="O92"/>
      <c r="P92"/>
      <c r="Q92"/>
      <c r="R92"/>
      <c r="S92"/>
      <c r="T92"/>
      <c r="U92"/>
      <c r="V92"/>
      <c r="W92"/>
    </row>
    <row r="93" spans="1:23" ht="14.4">
      <c r="B93"/>
      <c r="C93"/>
      <c r="D93"/>
      <c r="E93"/>
      <c r="F93"/>
      <c r="G93"/>
      <c r="H93"/>
      <c r="I93"/>
      <c r="J93"/>
      <c r="K93"/>
      <c r="L93"/>
      <c r="M93"/>
      <c r="N93"/>
      <c r="O93"/>
      <c r="P93"/>
      <c r="Q93"/>
      <c r="R93"/>
      <c r="S93"/>
      <c r="T93"/>
      <c r="U93"/>
      <c r="V93"/>
      <c r="W93"/>
    </row>
    <row r="97" s="26" customFormat="1"/>
    <row r="98" s="26" customFormat="1"/>
    <row r="99" s="26" customFormat="1"/>
    <row r="100" s="26" customFormat="1"/>
    <row r="101" s="26" customFormat="1"/>
    <row r="102" s="26" customFormat="1"/>
  </sheetData>
  <sheetProtection algorithmName="SHA-512" hashValue="yv0zmSp+coIyhK8hNp6ubLfKN/WbqCZUoCFOJsB/FHRvAKnMksUDOCqRe06m77sCrqST2YG4FaglW0oKIIIUow==" saltValue="yHt3Fwfz9UjrWq9yUSCYSw==" spinCount="100000" sheet="1" formatCells="0" formatColumns="0" formatRows="0" insertColumns="0" insertRows="0" insertHyperlinks="0" deleteColumns="0" deleteRows="0" sort="0" autoFilter="0" pivotTables="0"/>
  <mergeCells count="128">
    <mergeCell ref="K42:M43"/>
    <mergeCell ref="A31:F31"/>
    <mergeCell ref="E40:F40"/>
    <mergeCell ref="C41:D41"/>
    <mergeCell ref="E41:F41"/>
    <mergeCell ref="I36:I40"/>
    <mergeCell ref="B32:G32"/>
    <mergeCell ref="B33:G33"/>
    <mergeCell ref="N36:P40"/>
    <mergeCell ref="I33:V33"/>
    <mergeCell ref="B34:G34"/>
    <mergeCell ref="B35:G35"/>
    <mergeCell ref="I35:J35"/>
    <mergeCell ref="K35:M35"/>
    <mergeCell ref="T36:V40"/>
    <mergeCell ref="K41:M41"/>
    <mergeCell ref="N41:P41"/>
    <mergeCell ref="Q41:S41"/>
    <mergeCell ref="T41:V41"/>
    <mergeCell ref="N35:P35"/>
    <mergeCell ref="Q35:S35"/>
    <mergeCell ref="F43:G43"/>
    <mergeCell ref="Q36:S40"/>
    <mergeCell ref="Q42:S43"/>
    <mergeCell ref="A13:A15"/>
    <mergeCell ref="B13:D13"/>
    <mergeCell ref="B14:D15"/>
    <mergeCell ref="F14:G14"/>
    <mergeCell ref="B12:D12"/>
    <mergeCell ref="I10:I12"/>
    <mergeCell ref="J10:J12"/>
    <mergeCell ref="C10:D10"/>
    <mergeCell ref="E10:F10"/>
    <mergeCell ref="F12:G12"/>
    <mergeCell ref="I28:V28"/>
    <mergeCell ref="B19:D19"/>
    <mergeCell ref="B1:G1"/>
    <mergeCell ref="B2:G2"/>
    <mergeCell ref="I2:V2"/>
    <mergeCell ref="B3:G3"/>
    <mergeCell ref="T42:V43"/>
    <mergeCell ref="T35:V35"/>
    <mergeCell ref="B36:G39"/>
    <mergeCell ref="I42:J43"/>
    <mergeCell ref="B42:D42"/>
    <mergeCell ref="E42:G42"/>
    <mergeCell ref="B43:D43"/>
    <mergeCell ref="C40:D40"/>
    <mergeCell ref="J36:J40"/>
    <mergeCell ref="K36:M40"/>
    <mergeCell ref="B4:G4"/>
    <mergeCell ref="I4:J4"/>
    <mergeCell ref="B5:G8"/>
    <mergeCell ref="I5:I9"/>
    <mergeCell ref="J5:J9"/>
    <mergeCell ref="C9:D9"/>
    <mergeCell ref="E9:F9"/>
    <mergeCell ref="N42:P43"/>
    <mergeCell ref="T17:V25"/>
    <mergeCell ref="Q17:S25"/>
    <mergeCell ref="B24:G24"/>
    <mergeCell ref="B25:G25"/>
    <mergeCell ref="B17:C17"/>
    <mergeCell ref="D17:G17"/>
    <mergeCell ref="E19:G19"/>
    <mergeCell ref="E20:G20"/>
    <mergeCell ref="B20:D20"/>
    <mergeCell ref="B21:G21"/>
    <mergeCell ref="B22:D22"/>
    <mergeCell ref="E22:G22"/>
    <mergeCell ref="B23:D23"/>
    <mergeCell ref="E23:G23"/>
    <mergeCell ref="B18:D18"/>
    <mergeCell ref="E18:G18"/>
    <mergeCell ref="N17:P25"/>
    <mergeCell ref="K17:M25"/>
    <mergeCell ref="I17:J25"/>
    <mergeCell ref="I16:J16"/>
    <mergeCell ref="I13:J14"/>
    <mergeCell ref="B11:D11"/>
    <mergeCell ref="E11:G11"/>
    <mergeCell ref="F13:G13"/>
    <mergeCell ref="F15:G15"/>
    <mergeCell ref="B16:G16"/>
    <mergeCell ref="K4:M4"/>
    <mergeCell ref="N4:P4"/>
    <mergeCell ref="Q4:S4"/>
    <mergeCell ref="T4:V4"/>
    <mergeCell ref="K16:M16"/>
    <mergeCell ref="N16:P16"/>
    <mergeCell ref="Q16:S16"/>
    <mergeCell ref="T16:V16"/>
    <mergeCell ref="Q5:S9"/>
    <mergeCell ref="T5:V9"/>
    <mergeCell ref="K10:M12"/>
    <mergeCell ref="N10:P12"/>
    <mergeCell ref="Q10:S12"/>
    <mergeCell ref="T10:V12"/>
    <mergeCell ref="T13:V14"/>
    <mergeCell ref="Q13:S14"/>
    <mergeCell ref="N13:P14"/>
    <mergeCell ref="K13:M14"/>
    <mergeCell ref="K5:M9"/>
    <mergeCell ref="N5:P9"/>
    <mergeCell ref="J45:M48"/>
    <mergeCell ref="B28:G28"/>
    <mergeCell ref="B54:D54"/>
    <mergeCell ref="E54:G54"/>
    <mergeCell ref="B55:G55"/>
    <mergeCell ref="B56:G56"/>
    <mergeCell ref="A44:A46"/>
    <mergeCell ref="B44:D44"/>
    <mergeCell ref="F44:G44"/>
    <mergeCell ref="B45:D46"/>
    <mergeCell ref="F45:G45"/>
    <mergeCell ref="F46:G46"/>
    <mergeCell ref="E50:G51"/>
    <mergeCell ref="B48:C48"/>
    <mergeCell ref="D48:G48"/>
    <mergeCell ref="B49:D49"/>
    <mergeCell ref="E49:G49"/>
    <mergeCell ref="B50:D50"/>
    <mergeCell ref="B51:D51"/>
    <mergeCell ref="B52:G52"/>
    <mergeCell ref="B53:D53"/>
    <mergeCell ref="E53:G53"/>
    <mergeCell ref="B30:G30"/>
    <mergeCell ref="B47:G47"/>
  </mergeCells>
  <conditionalFormatting sqref="K42:V43">
    <cfRule type="expression" dxfId="2" priority="13">
      <formula>(K42&lt;0.5)</formula>
    </cfRule>
    <cfRule type="expression" dxfId="1" priority="14">
      <formula>AND(K42&gt;=0.5, K42&lt;0.75)</formula>
    </cfRule>
    <cfRule type="expression" dxfId="0" priority="15">
      <formula>AND(K42&gt;=0.75)</formula>
    </cfRule>
  </conditionalFormatting>
  <pageMargins left="0.70866141732283472" right="0.70866141732283472" top="0.74803149606299213" bottom="0.74803149606299213" header="0.31496062992125984" footer="0.31496062992125984"/>
  <pageSetup scale="50" fitToHeight="0" orientation="landscape" r:id="rId1"/>
  <rowBreaks count="1" manualBreakCount="1">
    <brk id="26" max="16383" man="1"/>
  </rowBreaks>
  <colBreaks count="2" manualBreakCount="2">
    <brk id="7" max="1048575" man="1"/>
    <brk id="8" max="93" man="1"/>
  </col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Button 2">
              <controlPr defaultSize="0" print="0" autoFill="0" autoPict="0" macro="[0]!Agregar_Indicador">
                <anchor moveWithCells="1" sizeWithCells="1">
                  <from>
                    <xdr:col>7</xdr:col>
                    <xdr:colOff>304800</xdr:colOff>
                    <xdr:row>55</xdr:row>
                    <xdr:rowOff>320040</xdr:rowOff>
                  </from>
                  <to>
                    <xdr:col>14</xdr:col>
                    <xdr:colOff>129540</xdr:colOff>
                    <xdr:row>56</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3BE97F06-3C55-4722-8482-7CA85F76C74A}">
          <x14:formula1>
            <xm:f>Catalogo!$A$66:$A$68</xm:f>
          </x14:formula1>
          <xm:sqref>G10</xm:sqref>
        </x14:dataValidation>
        <x14:dataValidation type="list" allowBlank="1" showInputMessage="1" showErrorMessage="1" xr:uid="{AE1E1A3D-E46B-4920-9311-18FE69FC5EEE}">
          <x14:formula1>
            <xm:f>Catalogo!$A$60:$A$63</xm:f>
          </x14:formula1>
          <xm:sqref>C10:D10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B4CF9-B073-4787-B687-7598E0012433}">
  <sheetPr codeName="Hoja1">
    <pageSetUpPr fitToPage="1"/>
  </sheetPr>
  <dimension ref="A2:P50"/>
  <sheetViews>
    <sheetView showGridLines="0" showRowColHeaders="0" topLeftCell="A11" zoomScaleNormal="100" workbookViewId="0">
      <selection activeCell="A11" sqref="A11:D14"/>
      <extLst>
        <ext xmlns:xlsdti="http://schemas.microsoft.com/office/spreadsheetml/2023/showDataTypeIcons" uri="{77bfe23e-c014-4d31-8a63-9c772dbf06b6}">
          <xlsdti:showDataTypeIcons visible="0"/>
        </ext>
      </extLst>
    </sheetView>
  </sheetViews>
  <sheetFormatPr baseColWidth="10" defaultColWidth="0" defaultRowHeight="14.4" zeroHeight="1"/>
  <cols>
    <col min="1" max="12" width="11.44140625" style="23" customWidth="1"/>
    <col min="13" max="16" width="0" style="23" hidden="1" customWidth="1"/>
    <col min="17" max="16384" width="11.44140625" style="23" hidden="1"/>
  </cols>
  <sheetData>
    <row r="2" spans="1:12" hidden="1">
      <c r="C2" s="23" t="s">
        <v>259</v>
      </c>
      <c r="F2" s="23" t="s">
        <v>260</v>
      </c>
      <c r="I2" s="23" t="s">
        <v>261</v>
      </c>
    </row>
    <row r="4" spans="1:12" hidden="1">
      <c r="A4" s="24" t="s">
        <v>262</v>
      </c>
    </row>
    <row r="5" spans="1:12" hidden="1">
      <c r="A5" s="24"/>
    </row>
    <row r="6" spans="1:12" hidden="1">
      <c r="A6" s="24"/>
    </row>
    <row r="7" spans="1:12" hidden="1">
      <c r="A7" s="24" t="s">
        <v>263</v>
      </c>
    </row>
    <row r="8" spans="1:12" hidden="1">
      <c r="A8" s="24"/>
    </row>
    <row r="9" spans="1:12" hidden="1">
      <c r="A9" s="24"/>
    </row>
    <row r="10" spans="1:12" hidden="1">
      <c r="A10" s="24" t="s">
        <v>264</v>
      </c>
    </row>
    <row r="11" spans="1:12">
      <c r="A11" s="77" t="e" vm="1">
        <v>#VALUE!</v>
      </c>
      <c r="B11" s="77"/>
      <c r="C11" s="77"/>
      <c r="D11" s="77"/>
      <c r="E11" s="14"/>
      <c r="F11" s="14"/>
      <c r="G11" s="14"/>
      <c r="H11" s="14"/>
      <c r="I11" s="14"/>
      <c r="J11" s="14"/>
      <c r="K11" s="14"/>
      <c r="L11" s="14"/>
    </row>
    <row r="12" spans="1:12" ht="16.5" customHeight="1">
      <c r="A12" s="77"/>
      <c r="B12" s="77"/>
      <c r="C12" s="77"/>
      <c r="D12" s="77"/>
      <c r="E12" s="14"/>
      <c r="F12" s="14"/>
      <c r="G12" s="78" t="s">
        <v>203</v>
      </c>
      <c r="H12" s="78"/>
      <c r="I12" s="78"/>
      <c r="J12" s="78"/>
      <c r="K12" s="78"/>
      <c r="L12" s="78"/>
    </row>
    <row r="13" spans="1:12" ht="16.5" customHeight="1">
      <c r="A13" s="77"/>
      <c r="B13" s="77"/>
      <c r="C13" s="77"/>
      <c r="D13" s="77"/>
      <c r="E13" s="14"/>
      <c r="F13" s="14"/>
      <c r="G13" s="78"/>
      <c r="H13" s="78"/>
      <c r="I13" s="78"/>
      <c r="J13" s="78"/>
      <c r="K13" s="78"/>
      <c r="L13" s="78"/>
    </row>
    <row r="14" spans="1:12" ht="16.5" customHeight="1">
      <c r="A14" s="77"/>
      <c r="B14" s="77"/>
      <c r="C14" s="77"/>
      <c r="D14" s="77"/>
      <c r="E14" s="14"/>
      <c r="F14" s="14"/>
      <c r="G14" s="78"/>
      <c r="H14" s="78"/>
      <c r="I14" s="78"/>
      <c r="J14" s="78"/>
      <c r="K14" s="78"/>
      <c r="L14" s="78"/>
    </row>
    <row r="15" spans="1:12"/>
    <row r="16" spans="1:12"/>
    <row r="17" spans="1:11">
      <c r="A17" s="24" t="s">
        <v>255</v>
      </c>
      <c r="D17" s="24" t="str">
        <f>PAT_2026_dh!C96</f>
        <v>Unidades responsables</v>
      </c>
    </row>
    <row r="18" spans="1:11">
      <c r="A18" s="24"/>
    </row>
    <row r="19" spans="1:11">
      <c r="A19" s="24" t="s">
        <v>265</v>
      </c>
    </row>
    <row r="20" spans="1:11">
      <c r="A20" s="24"/>
    </row>
    <row r="21" spans="1:11">
      <c r="A21" s="24" t="s">
        <v>256</v>
      </c>
    </row>
    <row r="22" spans="1:11">
      <c r="A22" s="24"/>
    </row>
    <row r="23" spans="1:11">
      <c r="A23" s="24" t="s">
        <v>257</v>
      </c>
    </row>
    <row r="24" spans="1:11">
      <c r="A24" s="24"/>
    </row>
    <row r="25" spans="1:11">
      <c r="A25" s="24"/>
    </row>
    <row r="26" spans="1:11">
      <c r="A26" s="24" t="s">
        <v>258</v>
      </c>
    </row>
    <row r="27" spans="1:11">
      <c r="A27" s="24"/>
    </row>
    <row r="28" spans="1:11">
      <c r="C28" s="276" t="s">
        <v>259</v>
      </c>
      <c r="D28" s="276"/>
      <c r="E28" s="276"/>
      <c r="F28" s="276" t="s">
        <v>260</v>
      </c>
      <c r="G28" s="276"/>
      <c r="H28" s="276"/>
      <c r="I28" s="276" t="s">
        <v>261</v>
      </c>
      <c r="J28" s="276"/>
      <c r="K28" s="276"/>
    </row>
    <row r="29" spans="1:11">
      <c r="C29" s="25"/>
      <c r="D29" s="25"/>
      <c r="E29" s="25"/>
      <c r="F29" s="25"/>
      <c r="G29" s="25"/>
      <c r="H29" s="25"/>
      <c r="I29" s="25"/>
      <c r="J29" s="25"/>
      <c r="K29" s="25"/>
    </row>
    <row r="30" spans="1:11">
      <c r="C30" s="274"/>
      <c r="D30" s="274"/>
      <c r="E30" s="275"/>
      <c r="F30" s="274"/>
      <c r="G30" s="274"/>
      <c r="H30" s="275"/>
      <c r="I30" s="274"/>
      <c r="J30" s="274"/>
      <c r="K30" s="274"/>
    </row>
    <row r="31" spans="1:11">
      <c r="A31" s="24" t="s">
        <v>262</v>
      </c>
      <c r="C31" s="274"/>
      <c r="D31" s="274"/>
      <c r="E31" s="275"/>
      <c r="F31" s="274"/>
      <c r="G31" s="274"/>
      <c r="H31" s="275"/>
      <c r="I31" s="274"/>
      <c r="J31" s="274"/>
      <c r="K31" s="274"/>
    </row>
    <row r="32" spans="1:11">
      <c r="A32" s="24"/>
      <c r="C32" s="274"/>
      <c r="D32" s="274"/>
      <c r="E32" s="275"/>
      <c r="F32" s="274"/>
      <c r="G32" s="274"/>
      <c r="H32" s="275"/>
      <c r="I32" s="274"/>
      <c r="J32" s="274"/>
      <c r="K32" s="274"/>
    </row>
    <row r="33" spans="1:11">
      <c r="A33" s="24"/>
    </row>
    <row r="34" spans="1:11">
      <c r="C34" s="274"/>
      <c r="D34" s="274"/>
      <c r="E34" s="275"/>
      <c r="F34" s="274"/>
      <c r="G34" s="274"/>
      <c r="H34" s="275"/>
      <c r="I34" s="274"/>
      <c r="J34" s="274"/>
      <c r="K34" s="274"/>
    </row>
    <row r="35" spans="1:11">
      <c r="A35" s="24" t="s">
        <v>263</v>
      </c>
      <c r="C35" s="274"/>
      <c r="D35" s="274"/>
      <c r="E35" s="275"/>
      <c r="F35" s="274"/>
      <c r="G35" s="274"/>
      <c r="H35" s="275"/>
      <c r="I35" s="274"/>
      <c r="J35" s="274"/>
      <c r="K35" s="274"/>
    </row>
    <row r="36" spans="1:11">
      <c r="A36" s="24"/>
      <c r="C36" s="274"/>
      <c r="D36" s="274"/>
      <c r="E36" s="275"/>
      <c r="F36" s="274"/>
      <c r="G36" s="274"/>
      <c r="H36" s="275"/>
      <c r="I36" s="274"/>
      <c r="J36" s="274"/>
      <c r="K36" s="274"/>
    </row>
    <row r="37" spans="1:11">
      <c r="A37" s="24"/>
    </row>
    <row r="38" spans="1:11">
      <c r="C38" s="274"/>
      <c r="D38" s="274"/>
      <c r="E38" s="275"/>
      <c r="F38" s="274"/>
      <c r="G38" s="274"/>
      <c r="H38" s="275"/>
      <c r="I38" s="274"/>
      <c r="J38" s="274"/>
      <c r="K38" s="274"/>
    </row>
    <row r="39" spans="1:11">
      <c r="A39" s="24" t="s">
        <v>264</v>
      </c>
      <c r="C39" s="274"/>
      <c r="D39" s="274"/>
      <c r="E39" s="275"/>
      <c r="F39" s="274"/>
      <c r="G39" s="274"/>
      <c r="H39" s="275"/>
      <c r="I39" s="274"/>
      <c r="J39" s="274"/>
      <c r="K39" s="274"/>
    </row>
    <row r="40" spans="1:11">
      <c r="C40" s="274"/>
      <c r="D40" s="274"/>
      <c r="E40" s="275"/>
      <c r="F40" s="274"/>
      <c r="G40" s="274"/>
      <c r="H40" s="275"/>
      <c r="I40" s="274"/>
      <c r="J40" s="274"/>
      <c r="K40" s="274"/>
    </row>
    <row r="41" spans="1:11"/>
    <row r="42" spans="1:11"/>
    <row r="43" spans="1:11"/>
    <row r="44" spans="1:11"/>
    <row r="45" spans="1:11"/>
    <row r="46" spans="1:11"/>
    <row r="47" spans="1:11"/>
    <row r="48" spans="1:11"/>
    <row r="49"/>
    <row r="50"/>
  </sheetData>
  <mergeCells count="14">
    <mergeCell ref="A11:D14"/>
    <mergeCell ref="G12:L14"/>
    <mergeCell ref="C30:E32"/>
    <mergeCell ref="F30:H32"/>
    <mergeCell ref="I30:K32"/>
    <mergeCell ref="C28:E28"/>
    <mergeCell ref="F28:H28"/>
    <mergeCell ref="I28:K28"/>
    <mergeCell ref="C34:E36"/>
    <mergeCell ref="F34:H36"/>
    <mergeCell ref="I34:K36"/>
    <mergeCell ref="C38:E40"/>
    <mergeCell ref="F38:H40"/>
    <mergeCell ref="I38:K40"/>
  </mergeCells>
  <pageMargins left="0.7" right="0.7" top="0.75" bottom="0.75" header="0.3" footer="0.3"/>
  <pageSetup scale="66"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284FC-F628-4338-9C7A-D51D18896232}">
  <sheetPr codeName="Hoja4"/>
  <dimension ref="A1:B81"/>
  <sheetViews>
    <sheetView topLeftCell="A40" zoomScale="70" zoomScaleNormal="70" workbookViewId="0">
      <selection activeCell="I18" sqref="I18:J28"/>
    </sheetView>
  </sheetViews>
  <sheetFormatPr baseColWidth="10" defaultColWidth="10.77734375" defaultRowHeight="13.8"/>
  <cols>
    <col min="1" max="1" width="70.21875" style="1" customWidth="1"/>
    <col min="2" max="16384" width="10.77734375" style="1"/>
  </cols>
  <sheetData>
    <row r="1" spans="1:1">
      <c r="A1" s="3" t="s">
        <v>89</v>
      </c>
    </row>
    <row r="2" spans="1:1">
      <c r="A2" s="1" t="s">
        <v>118</v>
      </c>
    </row>
    <row r="3" spans="1:1">
      <c r="A3" s="1" t="s">
        <v>91</v>
      </c>
    </row>
    <row r="4" spans="1:1">
      <c r="A4" s="1" t="s">
        <v>90</v>
      </c>
    </row>
    <row r="5" spans="1:1">
      <c r="A5" s="1" t="s">
        <v>92</v>
      </c>
    </row>
    <row r="8" spans="1:1">
      <c r="A8" s="3" t="s">
        <v>95</v>
      </c>
    </row>
    <row r="9" spans="1:1">
      <c r="A9" s="4" t="s">
        <v>0</v>
      </c>
    </row>
    <row r="10" spans="1:1">
      <c r="A10" s="4" t="s">
        <v>1</v>
      </c>
    </row>
    <row r="11" spans="1:1">
      <c r="A11" s="4" t="s">
        <v>2</v>
      </c>
    </row>
    <row r="12" spans="1:1">
      <c r="A12" s="1" t="s">
        <v>3</v>
      </c>
    </row>
    <row r="13" spans="1:1">
      <c r="A13" s="1" t="s">
        <v>4</v>
      </c>
    </row>
    <row r="14" spans="1:1">
      <c r="A14" s="1" t="s">
        <v>12</v>
      </c>
    </row>
    <row r="15" spans="1:1">
      <c r="A15" s="1" t="s">
        <v>108</v>
      </c>
    </row>
    <row r="16" spans="1:1">
      <c r="A16" s="1" t="s">
        <v>109</v>
      </c>
    </row>
    <row r="17" spans="1:1">
      <c r="A17" s="1" t="s">
        <v>110</v>
      </c>
    </row>
    <row r="18" spans="1:1">
      <c r="A18" s="1" t="s">
        <v>5</v>
      </c>
    </row>
    <row r="19" spans="1:1">
      <c r="A19" s="1" t="s">
        <v>6</v>
      </c>
    </row>
    <row r="20" spans="1:1">
      <c r="A20" s="1" t="s">
        <v>7</v>
      </c>
    </row>
    <row r="25" spans="1:1">
      <c r="A25" s="3" t="s">
        <v>55</v>
      </c>
    </row>
    <row r="26" spans="1:1">
      <c r="A26" s="1" t="s">
        <v>56</v>
      </c>
    </row>
    <row r="27" spans="1:1">
      <c r="A27" s="1" t="s">
        <v>57</v>
      </c>
    </row>
    <row r="28" spans="1:1">
      <c r="A28" s="1" t="s">
        <v>58</v>
      </c>
    </row>
    <row r="29" spans="1:1">
      <c r="A29" s="1" t="s">
        <v>59</v>
      </c>
    </row>
    <row r="30" spans="1:1">
      <c r="A30" s="1" t="s">
        <v>60</v>
      </c>
    </row>
    <row r="31" spans="1:1">
      <c r="A31" s="1" t="s">
        <v>61</v>
      </c>
    </row>
    <row r="32" spans="1:1">
      <c r="A32" s="1" t="s">
        <v>62</v>
      </c>
    </row>
    <row r="33" spans="1:1">
      <c r="A33" s="1" t="s">
        <v>63</v>
      </c>
    </row>
    <row r="34" spans="1:1">
      <c r="A34" s="1" t="s">
        <v>64</v>
      </c>
    </row>
    <row r="35" spans="1:1">
      <c r="A35" s="1" t="s">
        <v>65</v>
      </c>
    </row>
    <row r="36" spans="1:1">
      <c r="A36" s="1" t="s">
        <v>66</v>
      </c>
    </row>
    <row r="37" spans="1:1">
      <c r="A37" s="1" t="s">
        <v>67</v>
      </c>
    </row>
    <row r="38" spans="1:1">
      <c r="A38" s="1" t="s">
        <v>68</v>
      </c>
    </row>
    <row r="39" spans="1:1">
      <c r="A39" s="1" t="s">
        <v>69</v>
      </c>
    </row>
    <row r="40" spans="1:1">
      <c r="A40" s="1" t="s">
        <v>70</v>
      </c>
    </row>
    <row r="41" spans="1:1">
      <c r="A41" s="1" t="s">
        <v>71</v>
      </c>
    </row>
    <row r="42" spans="1:1">
      <c r="A42" s="1" t="s">
        <v>72</v>
      </c>
    </row>
    <row r="43" spans="1:1">
      <c r="A43" s="1" t="s">
        <v>111</v>
      </c>
    </row>
    <row r="44" spans="1:1">
      <c r="A44" s="1" t="s">
        <v>112</v>
      </c>
    </row>
    <row r="45" spans="1:1">
      <c r="A45" s="1" t="s">
        <v>113</v>
      </c>
    </row>
    <row r="46" spans="1:1">
      <c r="A46" s="1" t="s">
        <v>114</v>
      </c>
    </row>
    <row r="47" spans="1:1">
      <c r="A47" s="1" t="s">
        <v>115</v>
      </c>
    </row>
    <row r="48" spans="1:1">
      <c r="A48" s="1" t="s">
        <v>116</v>
      </c>
    </row>
    <row r="49" spans="1:1">
      <c r="A49" s="1" t="s">
        <v>73</v>
      </c>
    </row>
    <row r="50" spans="1:1">
      <c r="A50" s="1" t="s">
        <v>74</v>
      </c>
    </row>
    <row r="51" spans="1:1">
      <c r="A51" s="1" t="s">
        <v>75</v>
      </c>
    </row>
    <row r="52" spans="1:1">
      <c r="A52" s="1" t="s">
        <v>76</v>
      </c>
    </row>
    <row r="53" spans="1:1">
      <c r="A53" s="1" t="s">
        <v>77</v>
      </c>
    </row>
    <row r="54" spans="1:1">
      <c r="A54" s="1" t="s">
        <v>78</v>
      </c>
    </row>
    <row r="55" spans="1:1">
      <c r="A55" s="1" t="s">
        <v>79</v>
      </c>
    </row>
    <row r="56" spans="1:1">
      <c r="A56" s="1" t="s">
        <v>80</v>
      </c>
    </row>
    <row r="57" spans="1:1">
      <c r="A57" s="1" t="s">
        <v>81</v>
      </c>
    </row>
    <row r="59" spans="1:1">
      <c r="A59" s="3" t="s">
        <v>24</v>
      </c>
    </row>
    <row r="60" spans="1:1">
      <c r="A60" s="1" t="s">
        <v>46</v>
      </c>
    </row>
    <row r="61" spans="1:1">
      <c r="A61" s="1" t="s">
        <v>47</v>
      </c>
    </row>
    <row r="62" spans="1:1">
      <c r="A62" s="1" t="s">
        <v>48</v>
      </c>
    </row>
    <row r="63" spans="1:1">
      <c r="A63" s="1" t="s">
        <v>49</v>
      </c>
    </row>
    <row r="65" spans="1:2">
      <c r="A65" s="3" t="s">
        <v>26</v>
      </c>
    </row>
    <row r="66" spans="1:2">
      <c r="A66" s="1" t="s">
        <v>84</v>
      </c>
    </row>
    <row r="67" spans="1:2">
      <c r="A67" s="1" t="s">
        <v>50</v>
      </c>
    </row>
    <row r="68" spans="1:2">
      <c r="A68" s="1" t="s">
        <v>266</v>
      </c>
    </row>
    <row r="70" spans="1:2">
      <c r="A70" s="3" t="s">
        <v>102</v>
      </c>
    </row>
    <row r="71" spans="1:2">
      <c r="A71" s="1" t="s">
        <v>103</v>
      </c>
      <c r="B71" s="1" t="s">
        <v>106</v>
      </c>
    </row>
    <row r="72" spans="1:2">
      <c r="A72" s="1" t="s">
        <v>104</v>
      </c>
      <c r="B72" s="1" t="s">
        <v>107</v>
      </c>
    </row>
    <row r="73" spans="1:2">
      <c r="B73" s="1" t="s">
        <v>105</v>
      </c>
    </row>
    <row r="75" spans="1:2">
      <c r="A75" s="3" t="s">
        <v>88</v>
      </c>
    </row>
    <row r="76" spans="1:2">
      <c r="A76" s="1" t="s">
        <v>119</v>
      </c>
    </row>
    <row r="77" spans="1:2">
      <c r="A77" s="1" t="s">
        <v>120</v>
      </c>
    </row>
    <row r="78" spans="1:2">
      <c r="A78" s="1" t="s">
        <v>97</v>
      </c>
    </row>
    <row r="79" spans="1:2">
      <c r="A79" s="1" t="s">
        <v>121</v>
      </c>
    </row>
    <row r="80" spans="1:2">
      <c r="A80" s="1" t="s">
        <v>122</v>
      </c>
    </row>
    <row r="81" spans="1:1">
      <c r="A81" s="1" t="s">
        <v>123</v>
      </c>
    </row>
  </sheetData>
  <pageMargins left="0.70866141732283472" right="0.70866141732283472" top="0.74803149606299213" bottom="0.74803149606299213" header="0.31496062992125984" footer="0.31496062992125984"/>
  <pageSetup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67833-3483-4CA2-9104-3FAA0356F3B9}">
  <sheetPr codeName="Hoja5"/>
  <dimension ref="A1:M49"/>
  <sheetViews>
    <sheetView topLeftCell="A19" workbookViewId="0">
      <selection activeCell="I18" sqref="I18:J28"/>
    </sheetView>
  </sheetViews>
  <sheetFormatPr baseColWidth="10" defaultRowHeight="14.4"/>
  <cols>
    <col min="1" max="1" width="55.5546875" bestFit="1" customWidth="1"/>
    <col min="5" max="5" width="22" customWidth="1"/>
    <col min="6" max="6" width="22.77734375" customWidth="1"/>
    <col min="7" max="7" width="18.21875" customWidth="1"/>
    <col min="8" max="8" width="11.77734375" customWidth="1"/>
    <col min="9" max="9" width="14.21875" bestFit="1" customWidth="1"/>
  </cols>
  <sheetData>
    <row r="1" spans="1:13">
      <c r="A1" s="5" t="s">
        <v>128</v>
      </c>
      <c r="B1" s="5" t="s">
        <v>129</v>
      </c>
      <c r="C1" t="s">
        <v>143</v>
      </c>
      <c r="D1" t="s">
        <v>188</v>
      </c>
      <c r="E1" s="5" t="s">
        <v>89</v>
      </c>
      <c r="F1" s="5" t="s">
        <v>95</v>
      </c>
      <c r="G1" s="5" t="s">
        <v>55</v>
      </c>
      <c r="H1" s="5" t="s">
        <v>24</v>
      </c>
      <c r="I1" s="5" t="s">
        <v>26</v>
      </c>
      <c r="J1" s="5" t="s">
        <v>102</v>
      </c>
      <c r="K1" s="5"/>
      <c r="L1" s="5" t="s">
        <v>88</v>
      </c>
      <c r="M1" s="5"/>
    </row>
    <row r="2" spans="1:13">
      <c r="A2" s="5"/>
      <c r="B2" s="5"/>
    </row>
    <row r="3" spans="1:13">
      <c r="A3" t="s">
        <v>138</v>
      </c>
      <c r="B3" t="s">
        <v>149</v>
      </c>
      <c r="D3" s="6" t="s">
        <v>189</v>
      </c>
      <c r="E3" t="s">
        <v>118</v>
      </c>
      <c r="F3" t="s">
        <v>0</v>
      </c>
      <c r="G3" t="s">
        <v>56</v>
      </c>
      <c r="H3" t="s">
        <v>46</v>
      </c>
      <c r="I3" t="s">
        <v>84</v>
      </c>
      <c r="J3" t="s">
        <v>103</v>
      </c>
      <c r="K3" t="s">
        <v>106</v>
      </c>
      <c r="L3" t="s">
        <v>119</v>
      </c>
    </row>
    <row r="4" spans="1:13">
      <c r="A4" t="s">
        <v>139</v>
      </c>
      <c r="B4" t="s">
        <v>150</v>
      </c>
      <c r="E4" t="s">
        <v>91</v>
      </c>
      <c r="F4" t="s">
        <v>1</v>
      </c>
      <c r="G4" t="s">
        <v>57</v>
      </c>
      <c r="H4" t="s">
        <v>47</v>
      </c>
      <c r="I4" t="s">
        <v>50</v>
      </c>
      <c r="J4" t="s">
        <v>104</v>
      </c>
      <c r="K4" t="s">
        <v>107</v>
      </c>
      <c r="L4" t="s">
        <v>120</v>
      </c>
    </row>
    <row r="5" spans="1:13">
      <c r="A5" t="s">
        <v>140</v>
      </c>
      <c r="B5" t="s">
        <v>158</v>
      </c>
      <c r="E5" t="s">
        <v>90</v>
      </c>
      <c r="F5" t="s">
        <v>2</v>
      </c>
      <c r="G5" t="s">
        <v>58</v>
      </c>
      <c r="H5" t="s">
        <v>48</v>
      </c>
      <c r="I5" t="s">
        <v>190</v>
      </c>
      <c r="K5" t="s">
        <v>105</v>
      </c>
      <c r="L5" t="s">
        <v>97</v>
      </c>
    </row>
    <row r="6" spans="1:13">
      <c r="A6" t="s">
        <v>141</v>
      </c>
      <c r="B6" t="s">
        <v>151</v>
      </c>
      <c r="E6" t="s">
        <v>92</v>
      </c>
      <c r="F6" t="s">
        <v>3</v>
      </c>
      <c r="G6" t="s">
        <v>59</v>
      </c>
      <c r="H6" t="s">
        <v>49</v>
      </c>
      <c r="L6" t="s">
        <v>121</v>
      </c>
    </row>
    <row r="7" spans="1:13">
      <c r="A7" t="s">
        <v>148</v>
      </c>
      <c r="B7" t="s">
        <v>159</v>
      </c>
      <c r="F7" t="s">
        <v>4</v>
      </c>
      <c r="G7" t="s">
        <v>60</v>
      </c>
      <c r="L7" t="s">
        <v>122</v>
      </c>
    </row>
    <row r="8" spans="1:13">
      <c r="A8" t="s">
        <v>142</v>
      </c>
      <c r="B8" t="s">
        <v>153</v>
      </c>
      <c r="F8" t="s">
        <v>12</v>
      </c>
      <c r="G8" t="s">
        <v>61</v>
      </c>
      <c r="L8" t="s">
        <v>123</v>
      </c>
    </row>
    <row r="9" spans="1:13">
      <c r="A9" t="s">
        <v>144</v>
      </c>
      <c r="B9" t="s">
        <v>155</v>
      </c>
      <c r="F9" t="s">
        <v>108</v>
      </c>
      <c r="G9" t="s">
        <v>62</v>
      </c>
    </row>
    <row r="10" spans="1:13">
      <c r="A10" t="s">
        <v>184</v>
      </c>
      <c r="B10" t="s">
        <v>152</v>
      </c>
      <c r="F10" t="s">
        <v>109</v>
      </c>
      <c r="G10" t="s">
        <v>63</v>
      </c>
    </row>
    <row r="11" spans="1:13">
      <c r="A11" t="s">
        <v>145</v>
      </c>
      <c r="B11" t="s">
        <v>156</v>
      </c>
      <c r="F11" t="s">
        <v>110</v>
      </c>
      <c r="G11" t="s">
        <v>64</v>
      </c>
    </row>
    <row r="12" spans="1:13">
      <c r="A12" t="s">
        <v>146</v>
      </c>
      <c r="B12" t="s">
        <v>157</v>
      </c>
      <c r="F12" t="s">
        <v>5</v>
      </c>
      <c r="G12" t="s">
        <v>65</v>
      </c>
    </row>
    <row r="13" spans="1:13">
      <c r="A13" t="s">
        <v>147</v>
      </c>
      <c r="B13" t="s">
        <v>154</v>
      </c>
      <c r="F13" t="s">
        <v>6</v>
      </c>
      <c r="G13" t="s">
        <v>66</v>
      </c>
    </row>
    <row r="14" spans="1:13">
      <c r="A14" t="s">
        <v>185</v>
      </c>
      <c r="B14" t="s">
        <v>131</v>
      </c>
      <c r="F14" t="s">
        <v>7</v>
      </c>
      <c r="G14" t="s">
        <v>67</v>
      </c>
    </row>
    <row r="15" spans="1:13">
      <c r="A15" t="s">
        <v>130</v>
      </c>
      <c r="B15" t="s">
        <v>132</v>
      </c>
      <c r="G15" t="s">
        <v>68</v>
      </c>
    </row>
    <row r="16" spans="1:13">
      <c r="A16" t="s">
        <v>163</v>
      </c>
      <c r="B16" t="s">
        <v>169</v>
      </c>
      <c r="G16" t="s">
        <v>69</v>
      </c>
    </row>
    <row r="17" spans="1:7">
      <c r="A17" t="s">
        <v>164</v>
      </c>
      <c r="B17" t="s">
        <v>170</v>
      </c>
      <c r="G17" t="s">
        <v>70</v>
      </c>
    </row>
    <row r="18" spans="1:7">
      <c r="A18" t="s">
        <v>162</v>
      </c>
      <c r="B18" t="s">
        <v>168</v>
      </c>
      <c r="G18" t="s">
        <v>71</v>
      </c>
    </row>
    <row r="19" spans="1:7">
      <c r="A19" t="s">
        <v>161</v>
      </c>
      <c r="B19" t="s">
        <v>167</v>
      </c>
      <c r="G19" t="s">
        <v>72</v>
      </c>
    </row>
    <row r="20" spans="1:7">
      <c r="A20" t="s">
        <v>160</v>
      </c>
      <c r="B20" t="s">
        <v>166</v>
      </c>
      <c r="G20" t="s">
        <v>111</v>
      </c>
    </row>
    <row r="21" spans="1:7">
      <c r="A21" t="s">
        <v>165</v>
      </c>
      <c r="B21" t="s">
        <v>171</v>
      </c>
      <c r="G21" t="s">
        <v>112</v>
      </c>
    </row>
    <row r="22" spans="1:7">
      <c r="A22" t="s">
        <v>186</v>
      </c>
      <c r="B22" t="s">
        <v>177</v>
      </c>
      <c r="G22" t="s">
        <v>113</v>
      </c>
    </row>
    <row r="23" spans="1:7">
      <c r="A23" t="s">
        <v>174</v>
      </c>
      <c r="B23" t="s">
        <v>180</v>
      </c>
      <c r="G23" t="s">
        <v>114</v>
      </c>
    </row>
    <row r="24" spans="1:7">
      <c r="A24" t="s">
        <v>175</v>
      </c>
      <c r="B24" t="s">
        <v>181</v>
      </c>
      <c r="G24" t="s">
        <v>115</v>
      </c>
    </row>
    <row r="25" spans="1:7">
      <c r="A25" t="s">
        <v>187</v>
      </c>
      <c r="B25" t="s">
        <v>183</v>
      </c>
      <c r="G25" t="s">
        <v>116</v>
      </c>
    </row>
    <row r="26" spans="1:7">
      <c r="A26" t="s">
        <v>176</v>
      </c>
      <c r="B26" t="s">
        <v>182</v>
      </c>
      <c r="G26" t="s">
        <v>73</v>
      </c>
    </row>
    <row r="27" spans="1:7">
      <c r="A27" t="s">
        <v>172</v>
      </c>
      <c r="B27" t="s">
        <v>178</v>
      </c>
      <c r="G27" t="s">
        <v>74</v>
      </c>
    </row>
    <row r="28" spans="1:7">
      <c r="A28" t="s">
        <v>173</v>
      </c>
      <c r="B28" t="s">
        <v>179</v>
      </c>
      <c r="G28" t="s">
        <v>75</v>
      </c>
    </row>
    <row r="29" spans="1:7">
      <c r="A29" t="s">
        <v>208</v>
      </c>
      <c r="B29" t="s">
        <v>209</v>
      </c>
      <c r="G29" t="s">
        <v>76</v>
      </c>
    </row>
    <row r="30" spans="1:7">
      <c r="A30" t="s">
        <v>210</v>
      </c>
      <c r="B30" t="s">
        <v>213</v>
      </c>
      <c r="G30" t="s">
        <v>77</v>
      </c>
    </row>
    <row r="31" spans="1:7">
      <c r="A31" t="s">
        <v>217</v>
      </c>
      <c r="B31" t="s">
        <v>214</v>
      </c>
      <c r="G31" t="s">
        <v>78</v>
      </c>
    </row>
    <row r="32" spans="1:7">
      <c r="A32" t="s">
        <v>211</v>
      </c>
      <c r="B32" t="s">
        <v>215</v>
      </c>
      <c r="G32" t="s">
        <v>79</v>
      </c>
    </row>
    <row r="33" spans="1:7">
      <c r="A33" t="s">
        <v>212</v>
      </c>
      <c r="B33" t="s">
        <v>216</v>
      </c>
      <c r="G33" t="s">
        <v>80</v>
      </c>
    </row>
    <row r="34" spans="1:7">
      <c r="A34" t="s">
        <v>218</v>
      </c>
      <c r="B34" t="s">
        <v>222</v>
      </c>
      <c r="G34" t="s">
        <v>81</v>
      </c>
    </row>
    <row r="35" spans="1:7">
      <c r="A35" t="s">
        <v>219</v>
      </c>
      <c r="B35" t="s">
        <v>223</v>
      </c>
    </row>
    <row r="36" spans="1:7">
      <c r="A36" t="s">
        <v>220</v>
      </c>
      <c r="B36" t="s">
        <v>224</v>
      </c>
    </row>
    <row r="37" spans="1:7">
      <c r="A37" t="s">
        <v>221</v>
      </c>
      <c r="B37" t="s">
        <v>225</v>
      </c>
    </row>
    <row r="38" spans="1:7">
      <c r="A38" t="s">
        <v>226</v>
      </c>
      <c r="B38" t="s">
        <v>230</v>
      </c>
    </row>
    <row r="39" spans="1:7">
      <c r="A39" t="s">
        <v>227</v>
      </c>
      <c r="B39" t="s">
        <v>231</v>
      </c>
    </row>
    <row r="40" spans="1:7">
      <c r="A40" t="s">
        <v>228</v>
      </c>
      <c r="B40" t="s">
        <v>232</v>
      </c>
    </row>
    <row r="41" spans="1:7">
      <c r="A41" t="s">
        <v>229</v>
      </c>
      <c r="B41" t="s">
        <v>233</v>
      </c>
    </row>
    <row r="42" spans="1:7">
      <c r="A42" t="s">
        <v>234</v>
      </c>
      <c r="B42" t="s">
        <v>238</v>
      </c>
    </row>
    <row r="43" spans="1:7">
      <c r="A43" t="s">
        <v>235</v>
      </c>
      <c r="B43" t="s">
        <v>239</v>
      </c>
    </row>
    <row r="44" spans="1:7">
      <c r="A44" t="s">
        <v>236</v>
      </c>
      <c r="B44" t="s">
        <v>240</v>
      </c>
    </row>
    <row r="45" spans="1:7">
      <c r="A45" t="s">
        <v>237</v>
      </c>
      <c r="B45" t="s">
        <v>241</v>
      </c>
    </row>
    <row r="46" spans="1:7">
      <c r="A46" t="s">
        <v>242</v>
      </c>
      <c r="B46" t="s">
        <v>246</v>
      </c>
    </row>
    <row r="47" spans="1:7">
      <c r="A47" t="s">
        <v>243</v>
      </c>
      <c r="B47" t="s">
        <v>247</v>
      </c>
    </row>
    <row r="48" spans="1:7">
      <c r="A48" t="s">
        <v>244</v>
      </c>
      <c r="B48" t="s">
        <v>248</v>
      </c>
    </row>
    <row r="49" spans="1:2">
      <c r="A49" t="s">
        <v>245</v>
      </c>
      <c r="B49" t="s">
        <v>249</v>
      </c>
    </row>
  </sheetData>
  <sortState xmlns:xlrd2="http://schemas.microsoft.com/office/spreadsheetml/2017/richdata2" ref="A23:B28">
    <sortCondition ref="A23:A28"/>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6D18C4AC6B20647A1C09DF9551CA226" ma:contentTypeVersion="16" ma:contentTypeDescription="Crear nuevo documento." ma:contentTypeScope="" ma:versionID="5c11a6da36604de91ddb4e2fcb2f6966">
  <xsd:schema xmlns:xsd="http://www.w3.org/2001/XMLSchema" xmlns:xs="http://www.w3.org/2001/XMLSchema" xmlns:p="http://schemas.microsoft.com/office/2006/metadata/properties" xmlns:ns2="219efd46-fe92-4c1d-bfcd-2752f26d51a7" xmlns:ns3="7ef9c46f-88d7-42d9-bb6a-6f5ad74c78f6" targetNamespace="http://schemas.microsoft.com/office/2006/metadata/properties" ma:root="true" ma:fieldsID="ca79fa127d1aa0e02c74893cd50e286a" ns2:_="" ns3:_="">
    <xsd:import namespace="219efd46-fe92-4c1d-bfcd-2752f26d51a7"/>
    <xsd:import namespace="7ef9c46f-88d7-42d9-bb6a-6f5ad74c78f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9efd46-fe92-4c1d-bfcd-2752f26d51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f258b72e-df76-4d3e-95b7-fa7a4edb6c6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f9c46f-88d7-42d9-bb6a-6f5ad74c78f6"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983d735-5e17-4489-9e61-d9557607ac29}" ma:internalName="TaxCatchAll" ma:showField="CatchAllData" ma:web="7ef9c46f-88d7-42d9-bb6a-6f5ad74c78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9efd46-fe92-4c1d-bfcd-2752f26d51a7">
      <Terms xmlns="http://schemas.microsoft.com/office/infopath/2007/PartnerControls"/>
    </lcf76f155ced4ddcb4097134ff3c332f>
    <TaxCatchAll xmlns="7ef9c46f-88d7-42d9-bb6a-6f5ad74c78f6" xsi:nil="true"/>
  </documentManagement>
</p:properties>
</file>

<file path=customXml/itemProps1.xml><?xml version="1.0" encoding="utf-8"?>
<ds:datastoreItem xmlns:ds="http://schemas.openxmlformats.org/officeDocument/2006/customXml" ds:itemID="{0C7F461C-B639-4C16-A301-89FA37F72041}">
  <ds:schemaRefs>
    <ds:schemaRef ds:uri="http://schemas.microsoft.com/sharepoint/v3/contenttype/forms"/>
  </ds:schemaRefs>
</ds:datastoreItem>
</file>

<file path=customXml/itemProps2.xml><?xml version="1.0" encoding="utf-8"?>
<ds:datastoreItem xmlns:ds="http://schemas.openxmlformats.org/officeDocument/2006/customXml" ds:itemID="{F731EBF3-2EBB-4FF3-BCFC-B516183572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9efd46-fe92-4c1d-bfcd-2752f26d51a7"/>
    <ds:schemaRef ds:uri="7ef9c46f-88d7-42d9-bb6a-6f5ad74c78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E58469-3DEA-4067-832E-01DF8EF8E62E}">
  <ds:schemaRefs>
    <ds:schemaRef ds:uri="http://schemas.openxmlformats.org/package/2006/metadata/core-properties"/>
    <ds:schemaRef ds:uri="219efd46-fe92-4c1d-bfcd-2752f26d51a7"/>
    <ds:schemaRef ds:uri="http://schemas.microsoft.com/office/2006/documentManagement/types"/>
    <ds:schemaRef ds:uri="http://purl.org/dc/elements/1.1/"/>
    <ds:schemaRef ds:uri="7ef9c46f-88d7-42d9-bb6a-6f5ad74c78f6"/>
    <ds:schemaRef ds:uri="http://www.w3.org/XML/1998/namespace"/>
    <ds:schemaRef ds:uri="http://purl.org/dc/term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20</vt:i4>
      </vt:variant>
    </vt:vector>
  </HeadingPairs>
  <TitlesOfParts>
    <vt:vector size="25" baseType="lpstr">
      <vt:lpstr>PAT_2026_dh</vt:lpstr>
      <vt:lpstr>Indicador</vt:lpstr>
      <vt:lpstr>Firmas</vt:lpstr>
      <vt:lpstr>Catalogo</vt:lpstr>
      <vt:lpstr>Codebook</vt:lpstr>
      <vt:lpstr>Indicador!Área_de_impresión</vt:lpstr>
      <vt:lpstr>PAT_2026_dh!Área_de_impresión</vt:lpstr>
      <vt:lpstr>CuatroDos</vt:lpstr>
      <vt:lpstr>CuatroTres</vt:lpstr>
      <vt:lpstr>CuatroUno</vt:lpstr>
      <vt:lpstr>DosDos</vt:lpstr>
      <vt:lpstr>DosTres</vt:lpstr>
      <vt:lpstr>DosUno</vt:lpstr>
      <vt:lpstr>EjeCuatro</vt:lpstr>
      <vt:lpstr>EjeDos</vt:lpstr>
      <vt:lpstr>EjeTres</vt:lpstr>
      <vt:lpstr>EjeUno</vt:lpstr>
      <vt:lpstr>LEUnoDos</vt:lpstr>
      <vt:lpstr>LEUnoUno</vt:lpstr>
      <vt:lpstr>PAT_2026_dh!Títulos_a_imprimir</vt:lpstr>
      <vt:lpstr>TresDos</vt:lpstr>
      <vt:lpstr>TresTres</vt:lpstr>
      <vt:lpstr>TresUno</vt:lpstr>
      <vt:lpstr>UnoTres</vt:lpstr>
      <vt:lpstr>UnoUno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Óscar Noé Juárez Quiroz</cp:lastModifiedBy>
  <cp:revision/>
  <cp:lastPrinted>2025-06-12T22:39:43Z</cp:lastPrinted>
  <dcterms:created xsi:type="dcterms:W3CDTF">2024-05-29T23:22:17Z</dcterms:created>
  <dcterms:modified xsi:type="dcterms:W3CDTF">2025-12-23T00:30:09Z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0x010100A6D18C4AC6B20647A1C09DF9551CA226</vt:lpwstr>
  </property>
  <property fmtid="{D5CDD505-2E9C-101B-9397-08002B2CF9AE}" pid="3" name="MediaServiceImageTags">
    <vt:lpwstr/>
  </property>
</Properties>
</file>